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4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/colors4.xml" ContentType="application/vnd.ms-office.chartcolor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45" windowWidth="20730" windowHeight="11760" firstSheet="3" activeTab="6"/>
  </bookViews>
  <sheets>
    <sheet name="Паспорт ребенка" sheetId="1" r:id="rId1"/>
    <sheet name="Общие сведения" sheetId="2" r:id="rId2"/>
    <sheet name="Родительские приоритеты " sheetId="4" r:id="rId3"/>
    <sheet name="Карта рода" sheetId="3" r:id="rId4"/>
    <sheet name="Лист1" sheetId="7" r:id="rId5"/>
    <sheet name="КИОР" sheetId="6" r:id="rId6"/>
    <sheet name="Результат наблюдений" sheetId="5" r:id="rId7"/>
  </sheets>
  <calcPr calcId="124519"/>
  <fileRecoveryPr repairLoad="1"/>
</workbook>
</file>

<file path=xl/calcChain.xml><?xml version="1.0" encoding="utf-8"?>
<calcChain xmlns="http://schemas.openxmlformats.org/spreadsheetml/2006/main">
  <c r="B73" i="5"/>
  <c r="B72"/>
  <c r="B65"/>
  <c r="B66"/>
  <c r="B70"/>
  <c r="B71"/>
  <c r="B68"/>
  <c r="B69"/>
  <c r="B67"/>
  <c r="B64"/>
  <c r="B63"/>
  <c r="B53" l="1"/>
  <c r="B51"/>
  <c r="B52"/>
  <c r="B49"/>
  <c r="B46"/>
  <c r="B44"/>
  <c r="B43"/>
  <c r="B47"/>
  <c r="B45"/>
  <c r="B50"/>
  <c r="B48"/>
  <c r="B9"/>
  <c r="B17"/>
  <c r="B11"/>
  <c r="B12"/>
  <c r="B14"/>
  <c r="B7"/>
  <c r="B16"/>
  <c r="B6"/>
  <c r="B5"/>
  <c r="B13"/>
  <c r="B8"/>
  <c r="B18"/>
  <c r="B10"/>
  <c r="B15"/>
  <c r="B30"/>
  <c r="B27"/>
  <c r="B31"/>
  <c r="B32"/>
  <c r="B28"/>
  <c r="B33"/>
  <c r="B25"/>
  <c r="B26"/>
  <c r="B29"/>
  <c r="B23"/>
  <c r="B24"/>
  <c r="O4" i="6"/>
  <c r="O5"/>
  <c r="O6"/>
  <c r="O7"/>
  <c r="O8"/>
  <c r="O10"/>
  <c r="O11"/>
  <c r="O12"/>
  <c r="O13"/>
  <c r="O14"/>
  <c r="O15"/>
  <c r="O16"/>
  <c r="O18"/>
  <c r="O19"/>
  <c r="O20"/>
  <c r="O21"/>
  <c r="O22"/>
  <c r="O23"/>
  <c r="O25"/>
  <c r="O26"/>
  <c r="O27"/>
  <c r="O28"/>
  <c r="O29"/>
  <c r="O30"/>
  <c r="O31"/>
  <c r="O33"/>
  <c r="O34"/>
  <c r="O35"/>
  <c r="O36"/>
  <c r="O37"/>
  <c r="O38"/>
  <c r="O40"/>
  <c r="O41"/>
  <c r="O42"/>
  <c r="O43"/>
  <c r="O44"/>
  <c r="O45"/>
  <c r="O47"/>
  <c r="O48"/>
  <c r="O49"/>
  <c r="O50"/>
  <c r="O51"/>
  <c r="O52"/>
  <c r="O54"/>
  <c r="O55"/>
  <c r="O56"/>
  <c r="O57"/>
  <c r="O58"/>
  <c r="O59"/>
  <c r="O61"/>
  <c r="O62"/>
  <c r="O63"/>
  <c r="O64"/>
  <c r="O65"/>
  <c r="O66"/>
  <c r="O68"/>
  <c r="O69"/>
  <c r="O70"/>
  <c r="O71"/>
  <c r="O72"/>
  <c r="O73"/>
  <c r="O75"/>
  <c r="O76"/>
  <c r="O77"/>
  <c r="O78"/>
  <c r="O79"/>
  <c r="O80"/>
  <c r="O3"/>
  <c r="I3" i="4"/>
  <c r="C14" i="5" s="1"/>
  <c r="I4" i="4"/>
  <c r="C7" i="5" s="1"/>
  <c r="I5" i="4"/>
  <c r="C16" i="5" s="1"/>
  <c r="I6" i="4"/>
  <c r="C6" i="5" s="1"/>
  <c r="I7" i="4"/>
  <c r="C5" i="5" s="1"/>
  <c r="I8" i="4"/>
  <c r="C13" i="5" s="1"/>
  <c r="I9" i="4"/>
  <c r="C8" i="5" s="1"/>
  <c r="I10" i="4"/>
  <c r="C18" i="5" s="1"/>
  <c r="I11" i="4"/>
  <c r="C10" i="5" s="1"/>
  <c r="I12" i="4"/>
  <c r="C17" i="5" s="1"/>
  <c r="I13" i="4"/>
  <c r="C11" i="5" s="1"/>
  <c r="I14" i="4"/>
  <c r="C12" i="5" s="1"/>
  <c r="I15" i="4"/>
  <c r="C9" i="5" s="1"/>
  <c r="I2" i="4"/>
  <c r="I11" i="3"/>
  <c r="I12"/>
  <c r="I13"/>
  <c r="I14"/>
  <c r="I15"/>
  <c r="I17"/>
  <c r="I18"/>
  <c r="I19"/>
  <c r="I20"/>
  <c r="I21"/>
  <c r="I22"/>
  <c r="I24"/>
  <c r="I25"/>
  <c r="I26"/>
  <c r="I27"/>
  <c r="I28"/>
  <c r="I29"/>
  <c r="I31"/>
  <c r="I32"/>
  <c r="I33"/>
  <c r="I34"/>
  <c r="I35"/>
  <c r="I36"/>
  <c r="I38"/>
  <c r="I39"/>
  <c r="I40"/>
  <c r="I41"/>
  <c r="I42"/>
  <c r="I43"/>
  <c r="I45"/>
  <c r="I46"/>
  <c r="I47"/>
  <c r="I48"/>
  <c r="I49"/>
  <c r="I50"/>
  <c r="I52"/>
  <c r="I53"/>
  <c r="I54"/>
  <c r="I55"/>
  <c r="I56"/>
  <c r="I57"/>
  <c r="I59"/>
  <c r="I60"/>
  <c r="I61"/>
  <c r="I62"/>
  <c r="I63"/>
  <c r="I64"/>
  <c r="I66"/>
  <c r="I67"/>
  <c r="I68"/>
  <c r="I69"/>
  <c r="I70"/>
  <c r="I71"/>
  <c r="I73"/>
  <c r="I74"/>
  <c r="I75"/>
  <c r="I76"/>
  <c r="I77"/>
  <c r="I78"/>
  <c r="I10"/>
  <c r="I4"/>
  <c r="I5"/>
  <c r="I6"/>
  <c r="I7"/>
  <c r="I8"/>
  <c r="I3"/>
  <c r="O60" i="6" l="1"/>
  <c r="D66" i="5" s="1"/>
  <c r="O46" i="6"/>
  <c r="D71" i="5" s="1"/>
  <c r="O39" i="6"/>
  <c r="C46" i="5" s="1"/>
  <c r="C15"/>
  <c r="H16" i="4"/>
  <c r="I16" s="1"/>
  <c r="O74" i="6"/>
  <c r="C50" i="5" s="1"/>
  <c r="O67" i="6"/>
  <c r="C45" i="5" s="1"/>
  <c r="O53" i="6"/>
  <c r="D65" i="5" s="1"/>
  <c r="O2" i="6"/>
  <c r="D63" i="5" s="1"/>
  <c r="O17" i="6"/>
  <c r="O32"/>
  <c r="D70" i="5"/>
  <c r="D73"/>
  <c r="O24" i="6"/>
  <c r="O9"/>
  <c r="D64" i="5" s="1"/>
  <c r="I72" i="3"/>
  <c r="I65"/>
  <c r="I58"/>
  <c r="I51"/>
  <c r="I44"/>
  <c r="I37"/>
  <c r="I30"/>
  <c r="I23"/>
  <c r="I16"/>
  <c r="I9"/>
  <c r="C64" i="5" s="1"/>
  <c r="I2" i="3"/>
  <c r="D72" i="5" l="1"/>
  <c r="C43"/>
  <c r="C47"/>
  <c r="C44"/>
  <c r="C48"/>
  <c r="C51"/>
  <c r="D67"/>
  <c r="C52"/>
  <c r="D68"/>
  <c r="C49"/>
  <c r="D69"/>
  <c r="N81" i="6"/>
  <c r="O81" s="1"/>
  <c r="C63" i="5"/>
  <c r="C24"/>
  <c r="C27"/>
  <c r="C67"/>
  <c r="C68"/>
  <c r="C31"/>
  <c r="C69"/>
  <c r="C32"/>
  <c r="C28"/>
  <c r="C70"/>
  <c r="C71"/>
  <c r="C33"/>
  <c r="C65"/>
  <c r="C25"/>
  <c r="C66"/>
  <c r="C26"/>
  <c r="C72"/>
  <c r="C29"/>
  <c r="C73"/>
  <c r="H79" i="3"/>
  <c r="J9" s="1"/>
  <c r="D23" i="5" s="1"/>
  <c r="C30"/>
  <c r="C53"/>
  <c r="C23"/>
  <c r="J6" i="4"/>
  <c r="D6" i="5" s="1"/>
  <c r="J10" i="4"/>
  <c r="D18" i="5" s="1"/>
  <c r="J14" i="4"/>
  <c r="D12" i="5" s="1"/>
  <c r="J5" i="4"/>
  <c r="D16" i="5" s="1"/>
  <c r="J2" i="4"/>
  <c r="J7"/>
  <c r="D5" i="5" s="1"/>
  <c r="J11" i="4"/>
  <c r="D10" i="5" s="1"/>
  <c r="J15" i="4"/>
  <c r="D9" i="5" s="1"/>
  <c r="J8" i="4"/>
  <c r="D13" i="5" s="1"/>
  <c r="J12" i="4"/>
  <c r="D17" i="5" s="1"/>
  <c r="J9" i="4"/>
  <c r="D8" i="5" s="1"/>
  <c r="J13" i="4"/>
  <c r="D11" i="5" s="1"/>
  <c r="J4" i="4"/>
  <c r="D7" i="5" s="1"/>
  <c r="J3" i="4"/>
  <c r="D14" i="5" s="1"/>
  <c r="E5" l="1"/>
  <c r="E6" s="1"/>
  <c r="E7" s="1"/>
  <c r="K2" i="4"/>
  <c r="K3" s="1"/>
  <c r="K4" s="1"/>
  <c r="K5" s="1"/>
  <c r="K6" s="1"/>
  <c r="K7" s="1"/>
  <c r="K8" s="1"/>
  <c r="K9" s="1"/>
  <c r="K10" s="1"/>
  <c r="K11" s="1"/>
  <c r="K12" s="1"/>
  <c r="K13" s="1"/>
  <c r="K14" s="1"/>
  <c r="K15" s="1"/>
  <c r="D15" i="5"/>
  <c r="P3" i="6"/>
  <c r="Q3" s="1"/>
  <c r="P7"/>
  <c r="P11"/>
  <c r="P15"/>
  <c r="P19"/>
  <c r="P23"/>
  <c r="P27"/>
  <c r="P31"/>
  <c r="P35"/>
  <c r="P39"/>
  <c r="D46" i="5" s="1"/>
  <c r="P43" i="6"/>
  <c r="P47"/>
  <c r="P51"/>
  <c r="P55"/>
  <c r="P59"/>
  <c r="P63"/>
  <c r="P67"/>
  <c r="D45" i="5" s="1"/>
  <c r="P71" i="6"/>
  <c r="P75"/>
  <c r="P79"/>
  <c r="P5"/>
  <c r="P17"/>
  <c r="D51" i="5" s="1"/>
  <c r="P25" i="6"/>
  <c r="P33"/>
  <c r="P41"/>
  <c r="P49"/>
  <c r="P57"/>
  <c r="P65"/>
  <c r="P73"/>
  <c r="P2"/>
  <c r="D48" i="5" s="1"/>
  <c r="P10" i="6"/>
  <c r="P18"/>
  <c r="P22"/>
  <c r="P30"/>
  <c r="P38"/>
  <c r="P46"/>
  <c r="D44" i="5" s="1"/>
  <c r="P54" i="6"/>
  <c r="P62"/>
  <c r="P70"/>
  <c r="P78"/>
  <c r="P4"/>
  <c r="Q4" s="1"/>
  <c r="P8"/>
  <c r="P16"/>
  <c r="P20"/>
  <c r="P24"/>
  <c r="D52" i="5" s="1"/>
  <c r="P28" i="6"/>
  <c r="P32"/>
  <c r="D49" i="5" s="1"/>
  <c r="P36" i="6"/>
  <c r="P40"/>
  <c r="P44"/>
  <c r="P48"/>
  <c r="P52"/>
  <c r="P56"/>
  <c r="P60"/>
  <c r="D47" i="5" s="1"/>
  <c r="P64" i="6"/>
  <c r="P68"/>
  <c r="P72"/>
  <c r="P76"/>
  <c r="P80"/>
  <c r="P13"/>
  <c r="P21"/>
  <c r="P29"/>
  <c r="P37"/>
  <c r="P45"/>
  <c r="P53"/>
  <c r="D43" i="5" s="1"/>
  <c r="P61" i="6"/>
  <c r="P69"/>
  <c r="P77"/>
  <c r="P6"/>
  <c r="P14"/>
  <c r="P26"/>
  <c r="P34"/>
  <c r="P42"/>
  <c r="P50"/>
  <c r="P58"/>
  <c r="P66"/>
  <c r="P74"/>
  <c r="D50" i="5" s="1"/>
  <c r="P12" i="6"/>
  <c r="P9"/>
  <c r="D53" i="5" s="1"/>
  <c r="J14" i="3"/>
  <c r="J42"/>
  <c r="J58"/>
  <c r="D26" i="5" s="1"/>
  <c r="J74" i="3"/>
  <c r="J3"/>
  <c r="K3" s="1"/>
  <c r="J7"/>
  <c r="J11"/>
  <c r="J15"/>
  <c r="J19"/>
  <c r="J23"/>
  <c r="D31" i="5" s="1"/>
  <c r="J27" i="3"/>
  <c r="J31"/>
  <c r="J35"/>
  <c r="J39"/>
  <c r="J43"/>
  <c r="J47"/>
  <c r="J51"/>
  <c r="D25" i="5" s="1"/>
  <c r="J55" i="3"/>
  <c r="J59"/>
  <c r="J63"/>
  <c r="J67"/>
  <c r="J71"/>
  <c r="J75"/>
  <c r="J2"/>
  <c r="D24" i="5" s="1"/>
  <c r="E23" s="1"/>
  <c r="J13" i="3"/>
  <c r="J21"/>
  <c r="J29"/>
  <c r="J37"/>
  <c r="D28" i="5" s="1"/>
  <c r="J45" i="3"/>
  <c r="J53"/>
  <c r="J57"/>
  <c r="J65"/>
  <c r="D29" i="5" s="1"/>
  <c r="J73" i="3"/>
  <c r="J6"/>
  <c r="J22"/>
  <c r="J30"/>
  <c r="D32" i="5" s="1"/>
  <c r="J38" i="3"/>
  <c r="J50"/>
  <c r="J62"/>
  <c r="J70"/>
  <c r="J4"/>
  <c r="K4" s="1"/>
  <c r="J8"/>
  <c r="J12"/>
  <c r="J16"/>
  <c r="D27" i="5" s="1"/>
  <c r="J20" i="3"/>
  <c r="J24"/>
  <c r="J28"/>
  <c r="J32"/>
  <c r="J36"/>
  <c r="J40"/>
  <c r="J44"/>
  <c r="D33" i="5" s="1"/>
  <c r="J48" i="3"/>
  <c r="J52"/>
  <c r="J56"/>
  <c r="J60"/>
  <c r="J64"/>
  <c r="J68"/>
  <c r="J72"/>
  <c r="D30" i="5" s="1"/>
  <c r="J76" i="3"/>
  <c r="J5"/>
  <c r="J17"/>
  <c r="J25"/>
  <c r="J33"/>
  <c r="J41"/>
  <c r="J49"/>
  <c r="J61"/>
  <c r="J69"/>
  <c r="J77"/>
  <c r="J10"/>
  <c r="J18"/>
  <c r="J26"/>
  <c r="J34"/>
  <c r="J46"/>
  <c r="J54"/>
  <c r="J66"/>
  <c r="J78"/>
  <c r="E43" i="5" l="1"/>
  <c r="E44" s="1"/>
  <c r="E45" s="1"/>
  <c r="E46" s="1"/>
  <c r="E47" s="1"/>
  <c r="E48" s="1"/>
  <c r="E49" s="1"/>
  <c r="E50" s="1"/>
  <c r="E51" s="1"/>
  <c r="E52" s="1"/>
  <c r="E53" s="1"/>
  <c r="E8"/>
  <c r="E9" s="1"/>
  <c r="E10" s="1"/>
  <c r="E11" s="1"/>
  <c r="E12" s="1"/>
  <c r="E13" s="1"/>
  <c r="E14" s="1"/>
  <c r="E15" s="1"/>
  <c r="E16" s="1"/>
  <c r="E17" s="1"/>
  <c r="E18" s="1"/>
  <c r="E24"/>
  <c r="E25" s="1"/>
  <c r="E26" s="1"/>
  <c r="E27" s="1"/>
  <c r="E28" s="1"/>
  <c r="E29" s="1"/>
  <c r="E30" s="1"/>
  <c r="E31" s="1"/>
  <c r="E32" s="1"/>
  <c r="E33" s="1"/>
  <c r="Q5" i="6"/>
  <c r="Q6" s="1"/>
  <c r="Q7" s="1"/>
  <c r="Q8" s="1"/>
  <c r="Q10" s="1"/>
  <c r="K5" i="3"/>
  <c r="K6" s="1"/>
  <c r="K7" s="1"/>
  <c r="K8" s="1"/>
  <c r="K2" s="1"/>
  <c r="Q9" i="6" l="1"/>
  <c r="Q11" s="1"/>
  <c r="Q12" s="1"/>
  <c r="Q13" s="1"/>
  <c r="Q14" s="1"/>
  <c r="Q15" s="1"/>
  <c r="Q16" s="1"/>
  <c r="Q2"/>
  <c r="K10" i="3"/>
  <c r="K11" s="1"/>
  <c r="K12" s="1"/>
  <c r="K13" s="1"/>
  <c r="K14" s="1"/>
  <c r="K15" s="1"/>
  <c r="Q17" i="6" l="1"/>
  <c r="Q18"/>
  <c r="K9" i="3"/>
  <c r="K17"/>
  <c r="K18" s="1"/>
  <c r="K19" s="1"/>
  <c r="K20" s="1"/>
  <c r="K21" s="1"/>
  <c r="K22" s="1"/>
  <c r="Q19" i="6" l="1"/>
  <c r="Q20" s="1"/>
  <c r="Q21" s="1"/>
  <c r="Q22" s="1"/>
  <c r="Q23" s="1"/>
  <c r="Q24" s="1"/>
  <c r="K16" i="3"/>
  <c r="K24"/>
  <c r="K25" s="1"/>
  <c r="K26" s="1"/>
  <c r="K27" s="1"/>
  <c r="K28" s="1"/>
  <c r="K29" s="1"/>
  <c r="Q25" i="6" l="1"/>
  <c r="Q26" s="1"/>
  <c r="Q27" s="1"/>
  <c r="Q28" s="1"/>
  <c r="Q29" s="1"/>
  <c r="Q30" s="1"/>
  <c r="Q31" s="1"/>
  <c r="K31" i="3"/>
  <c r="K32" s="1"/>
  <c r="K33" s="1"/>
  <c r="K34" s="1"/>
  <c r="K35" s="1"/>
  <c r="K36" s="1"/>
  <c r="K23"/>
  <c r="Q32" i="6" l="1"/>
  <c r="Q33"/>
  <c r="K38" i="3"/>
  <c r="K39" s="1"/>
  <c r="K40" s="1"/>
  <c r="K41" s="1"/>
  <c r="K42" s="1"/>
  <c r="K43" s="1"/>
  <c r="K30"/>
  <c r="Q34" i="6" l="1"/>
  <c r="Q35" s="1"/>
  <c r="Q36" s="1"/>
  <c r="Q37" s="1"/>
  <c r="Q38" s="1"/>
  <c r="Q39" s="1"/>
  <c r="K37" i="3"/>
  <c r="K45"/>
  <c r="K46" s="1"/>
  <c r="K47" s="1"/>
  <c r="K48" s="1"/>
  <c r="K49" s="1"/>
  <c r="K50" s="1"/>
  <c r="Q40" i="6" l="1"/>
  <c r="Q41" s="1"/>
  <c r="Q42" s="1"/>
  <c r="Q43" s="1"/>
  <c r="Q44" s="1"/>
  <c r="Q45" s="1"/>
  <c r="K52" i="3"/>
  <c r="K53" s="1"/>
  <c r="K54" s="1"/>
  <c r="K55" s="1"/>
  <c r="K56" s="1"/>
  <c r="K57" s="1"/>
  <c r="K44"/>
  <c r="Q46" i="6" l="1"/>
  <c r="Q47"/>
  <c r="Q48" s="1"/>
  <c r="Q49" s="1"/>
  <c r="Q50" s="1"/>
  <c r="Q51" s="1"/>
  <c r="Q52" s="1"/>
  <c r="K59" i="3"/>
  <c r="K60" s="1"/>
  <c r="K61" s="1"/>
  <c r="K62" s="1"/>
  <c r="K63" s="1"/>
  <c r="K64" s="1"/>
  <c r="K51"/>
  <c r="Q53" i="6" l="1"/>
  <c r="Q54"/>
  <c r="K66" i="3"/>
  <c r="K67" s="1"/>
  <c r="K68" s="1"/>
  <c r="K69" s="1"/>
  <c r="K70" s="1"/>
  <c r="K71" s="1"/>
  <c r="K58"/>
  <c r="Q55" i="6" l="1"/>
  <c r="Q56" s="1"/>
  <c r="Q57" s="1"/>
  <c r="Q58" s="1"/>
  <c r="Q59" s="1"/>
  <c r="Q60" s="1"/>
  <c r="K73" i="3"/>
  <c r="K74" s="1"/>
  <c r="K75" s="1"/>
  <c r="K76" s="1"/>
  <c r="K77" s="1"/>
  <c r="K78" s="1"/>
  <c r="K72" s="1"/>
  <c r="K65"/>
  <c r="Q61" i="6" l="1"/>
  <c r="Q62" s="1"/>
  <c r="Q63" s="1"/>
  <c r="Q64" s="1"/>
  <c r="Q65" s="1"/>
  <c r="Q66" s="1"/>
  <c r="Q67" l="1"/>
  <c r="Q68"/>
  <c r="Q69" l="1"/>
  <c r="Q70" s="1"/>
  <c r="Q71" s="1"/>
  <c r="Q72" s="1"/>
  <c r="Q73" s="1"/>
  <c r="Q74" s="1"/>
  <c r="Q75" l="1"/>
  <c r="Q76" s="1"/>
  <c r="Q77" s="1"/>
  <c r="Q78" s="1"/>
  <c r="Q79" s="1"/>
  <c r="Q80" s="1"/>
</calcChain>
</file>

<file path=xl/sharedStrings.xml><?xml version="1.0" encoding="utf-8"?>
<sst xmlns="http://schemas.openxmlformats.org/spreadsheetml/2006/main" count="275" uniqueCount="206">
  <si>
    <t>Nick ребенка</t>
  </si>
  <si>
    <t xml:space="preserve">Пол </t>
  </si>
  <si>
    <t xml:space="preserve">Дата рождения </t>
  </si>
  <si>
    <t xml:space="preserve">Дата поступления в группу </t>
  </si>
  <si>
    <t>Родители/законные представители</t>
  </si>
  <si>
    <t xml:space="preserve">Начало ведения журнала </t>
  </si>
  <si>
    <t>Окончание ведения журнала</t>
  </si>
  <si>
    <t>Фамилия, имя, отчество родителей (законных представителей)</t>
  </si>
  <si>
    <t>Профессии</t>
  </si>
  <si>
    <t>Увлечения</t>
  </si>
  <si>
    <t>Бабушка по матери</t>
  </si>
  <si>
    <t>Дедушка по матери</t>
  </si>
  <si>
    <t>Бабушка по отцу</t>
  </si>
  <si>
    <t>Дедушка по отцу</t>
  </si>
  <si>
    <t>Мать</t>
  </si>
  <si>
    <t>Отец</t>
  </si>
  <si>
    <t>1. Интеллектуальные</t>
  </si>
  <si>
    <t>1.1. Наблюдательность</t>
  </si>
  <si>
    <t>1.2. Память</t>
  </si>
  <si>
    <t>1.3. Подвижность ума</t>
  </si>
  <si>
    <t>1.4. Умение убеждать и хорошо излагать свои мысли</t>
  </si>
  <si>
    <t xml:space="preserve">1.5. Интерес к чтению </t>
  </si>
  <si>
    <t>1.6. Интерес к новому</t>
  </si>
  <si>
    <t>2. Логико-математические</t>
  </si>
  <si>
    <t>2.1. Интерес к абстрактным знаниям</t>
  </si>
  <si>
    <t>2.2. Умение оперировать числами</t>
  </si>
  <si>
    <t>2.3. Наличие памяти на числа</t>
  </si>
  <si>
    <t>2.4. Увлечение расчетами и измерениями</t>
  </si>
  <si>
    <t>2.5. Ясная логика</t>
  </si>
  <si>
    <t>2.6. Интерес к логическим играм, в т. ч. шахматам</t>
  </si>
  <si>
    <t>3. Академические</t>
  </si>
  <si>
    <t>3.1. Исследовательская деятельность</t>
  </si>
  <si>
    <t>3.2. Аналитические способности</t>
  </si>
  <si>
    <t>3.3. Любопытство</t>
  </si>
  <si>
    <t>3.4. Аккуратность</t>
  </si>
  <si>
    <t>3.5. Умение находить ответы на свои вопросы</t>
  </si>
  <si>
    <t>3.6. Желание учиться</t>
  </si>
  <si>
    <t xml:space="preserve">4. Технические </t>
  </si>
  <si>
    <t>4.1. Интерес к технике</t>
  </si>
  <si>
    <t>4.2. Умение конструировать и мастерить</t>
  </si>
  <si>
    <t>4.3. Изобретательность.</t>
  </si>
  <si>
    <t>4.4. Способность мастерить</t>
  </si>
  <si>
    <t>4.5. Интерес к картам и схемам</t>
  </si>
  <si>
    <t>4.6. Работа в технической сфере</t>
  </si>
  <si>
    <t>5. Двигательные </t>
  </si>
  <si>
    <t>5.1. Достижения в спорте</t>
  </si>
  <si>
    <t>5.2. Победы в турнирах</t>
  </si>
  <si>
    <t>5.3. Ловкость</t>
  </si>
  <si>
    <t>5.4. Выносливость.</t>
  </si>
  <si>
    <t>5.5. Сила</t>
  </si>
  <si>
    <t>5.6. Равновесие</t>
  </si>
  <si>
    <t>6. Творческие</t>
  </si>
  <si>
    <t>6.1. Умение находить нетривиальные решения</t>
  </si>
  <si>
    <t>6.2. Многообразие идей</t>
  </si>
  <si>
    <t>6.3. Подвижность ума</t>
  </si>
  <si>
    <t>6.4. Развитое воображение</t>
  </si>
  <si>
    <t>6.5. Производительность</t>
  </si>
  <si>
    <t>6.6. Эмпатия (Высокая степень сочувствия)</t>
  </si>
  <si>
    <t>7. Музыкальные</t>
  </si>
  <si>
    <r>
      <t>7.1. Л</t>
    </r>
    <r>
      <rPr>
        <sz val="12"/>
        <rFont val="Times New Roman"/>
        <family val="1"/>
        <charset val="204"/>
      </rPr>
      <t>юбит слушать музыку</t>
    </r>
  </si>
  <si>
    <t>7.2. Играет на музыкальных инструментах</t>
  </si>
  <si>
    <t xml:space="preserve">7.3. Любит петь </t>
  </si>
  <si>
    <t>7.4. Профессиональные занятия музыкой</t>
  </si>
  <si>
    <t>7.5. Музыкальная память</t>
  </si>
  <si>
    <t>7.6. Знание истории музыки</t>
  </si>
  <si>
    <t>8. Художественно-изобразительные</t>
  </si>
  <si>
    <t>8.1. Владение изобразительными навыками</t>
  </si>
  <si>
    <t>8.2. Знания об искусстве</t>
  </si>
  <si>
    <t>8.3. Профессиональное занятие творческой деятельностью</t>
  </si>
  <si>
    <t>8.4. Знание истории искусства</t>
  </si>
  <si>
    <t>8.5. Хорошая зрительная память</t>
  </si>
  <si>
    <t>8.6. Чувство цвета</t>
  </si>
  <si>
    <t>9. Коммуникативные</t>
  </si>
  <si>
    <t>9.1. Интерес к людям</t>
  </si>
  <si>
    <t>9.2. Умение убеждать</t>
  </si>
  <si>
    <t>9.3. Интерес к литературе</t>
  </si>
  <si>
    <t>9.4. Умение легко общаться</t>
  </si>
  <si>
    <t>9.5. Проявление лидерских качеств независимо от должности</t>
  </si>
  <si>
    <t>9.6. Умение разрешать конфликтные ситуации</t>
  </si>
  <si>
    <t xml:space="preserve">10. Вербальные </t>
  </si>
  <si>
    <t>10.1. Владение речью</t>
  </si>
  <si>
    <t>10.2. Причастность к журналистике или к писательству</t>
  </si>
  <si>
    <t>10.3. Знание национальных эпосов</t>
  </si>
  <si>
    <t xml:space="preserve">10.4. Владение иностранными языками, </t>
  </si>
  <si>
    <t>10.5. Способность сочинять сказки</t>
  </si>
  <si>
    <t>10.6. Интерес к языку</t>
  </si>
  <si>
    <t>11. Лидерско-организационные</t>
  </si>
  <si>
    <t>11.1. Работа на руководящих должностях</t>
  </si>
  <si>
    <t>11.2. Лидерство в семье</t>
  </si>
  <si>
    <t>11.3. Умение планировать работу</t>
  </si>
  <si>
    <t>11.4. Умение планировать финансы</t>
  </si>
  <si>
    <t>11.5. Умение объединять людей</t>
  </si>
  <si>
    <t>11.6. Умение придумывать интересные мероприятия</t>
  </si>
  <si>
    <t>ID ребенка</t>
  </si>
  <si>
    <t>Телефон</t>
  </si>
  <si>
    <t>e-mail</t>
  </si>
  <si>
    <t>Аккуратность, опрятность</t>
  </si>
  <si>
    <t>Деловитость, предприимчивость, чувство хозяина</t>
  </si>
  <si>
    <t>Дисциплинированность, собранность, ответственность</t>
  </si>
  <si>
    <t>Любовь к природе, забота о животных и растениях</t>
  </si>
  <si>
    <t>Любознательность, стремление к знаниям и новому</t>
  </si>
  <si>
    <t>Нравственные качества (доброта, совесть, честность)</t>
  </si>
  <si>
    <t xml:space="preserve">Трудолюбие, помощь в труде и делах по дому </t>
  </si>
  <si>
    <t>Патриотизм, любовь к семье, своему городу, России</t>
  </si>
  <si>
    <t>Интеллектуальность, склонность к размышлениям</t>
  </si>
  <si>
    <t>Здоровый образ жизни и физическая развитость</t>
  </si>
  <si>
    <t xml:space="preserve">Чувство прекрасного, художественный вкус </t>
  </si>
  <si>
    <t>Честолюбие, стремление быть лидером, желание успеха</t>
  </si>
  <si>
    <t>Умение постоять за себя и своих близких</t>
  </si>
  <si>
    <t>Работать в команде, принимать общие правила и уважать других</t>
  </si>
  <si>
    <t>© "Система Плюс", 2017 "Система ранней диагностики отклонений у детей от 0 до 3-х лет"</t>
  </si>
  <si>
    <t>1.1. Память</t>
  </si>
  <si>
    <t>1.2. Эрудиция</t>
  </si>
  <si>
    <t>1.3. Любознательность</t>
  </si>
  <si>
    <t>1.4. Интерес к новому</t>
  </si>
  <si>
    <t>1.6. Наблюдательность</t>
  </si>
  <si>
    <t>2.1. Интерес к вычислениям, измерениям</t>
  </si>
  <si>
    <t>2.2. Логика в рассуждениях</t>
  </si>
  <si>
    <t>2.3. Память на числа</t>
  </si>
  <si>
    <t>2.5. Умение измерять время (часы, календари), предметы или деньги</t>
  </si>
  <si>
    <t>2.6. Интерес к геометрическим фигурам</t>
  </si>
  <si>
    <t>2.7. Интерес к геометрическим фигурам</t>
  </si>
  <si>
    <t>3.1. Умение систематизировать информацию</t>
  </si>
  <si>
    <t>3.2. Умение трудиться</t>
  </si>
  <si>
    <t>3.3. Желание учиться</t>
  </si>
  <si>
    <t>3.4. Интерес к экспериментам</t>
  </si>
  <si>
    <t>3.5. Умение концентрироваться</t>
  </si>
  <si>
    <t>3.6. Знает много книг</t>
  </si>
  <si>
    <t>4.3. Интерес к конструированию</t>
  </si>
  <si>
    <t>4.4. Умение мастерить</t>
  </si>
  <si>
    <t>4.5. Изобретательность</t>
  </si>
  <si>
    <t>4.6. Умение чинить</t>
  </si>
  <si>
    <t>4.6. Интерес к графической информации</t>
  </si>
  <si>
    <t>5.1. Подвижность</t>
  </si>
  <si>
    <t>5.2. Равновесие</t>
  </si>
  <si>
    <t>5.3. Гибкость, ловкость</t>
  </si>
  <si>
    <t>5.4. Широкий диапазон движений</t>
  </si>
  <si>
    <t>5.5. Развитие двигательных навыков</t>
  </si>
  <si>
    <t>5.6. Выносливость</t>
  </si>
  <si>
    <t>6.1.Часто делает все по-своему</t>
  </si>
  <si>
    <t>6.2. Изобретателен в различной деятельности</t>
  </si>
  <si>
    <t>6.3. Находит необычные решения</t>
  </si>
  <si>
    <t>6.4. Эмпатия</t>
  </si>
  <si>
    <t>6.5. Высокая продуктивность</t>
  </si>
  <si>
    <t>6.6. Хорошее воображение</t>
  </si>
  <si>
    <t>7.1. Активное участие в музыкальных занятиях</t>
  </si>
  <si>
    <t>7.2. Реакция на характер и настроение музыки</t>
  </si>
  <si>
    <t>7.3. Стремление петь</t>
  </si>
  <si>
    <t>7.4. Умение повторять короткий, но сложный ритм</t>
  </si>
  <si>
    <t>7.5. Знакомство с музыкальными произведениями</t>
  </si>
  <si>
    <t>7.6. Интерес к музыкальным инструментам</t>
  </si>
  <si>
    <t xml:space="preserve">8.1. Интерес к изображениям предметов, людей и природы </t>
  </si>
  <si>
    <t>8.2. Умение осознанно строить композицию</t>
  </si>
  <si>
    <t xml:space="preserve">8.3. Рисунки выделяются оригинальностью сюжетов </t>
  </si>
  <si>
    <t>8.4. Интерес к произведениям искусства</t>
  </si>
  <si>
    <t>8.5. Богатое воображение</t>
  </si>
  <si>
    <t>9.1. Легко приспосабливается к новым ситуациям</t>
  </si>
  <si>
    <t>9.2. Другие дети предпочитают выбирать его в качестве партнера по играм и занятиям</t>
  </si>
  <si>
    <t>9.3. В окружении посторонних людей сохраняет уверенность в себе</t>
  </si>
  <si>
    <t>9.4. С легкостью общается с другими детьми и со взрослыми</t>
  </si>
  <si>
    <t>9.5. Другие дети часто обращаются к нему за  помощью</t>
  </si>
  <si>
    <t>9.6. Умеет организовать участие в играх других детей</t>
  </si>
  <si>
    <t>10.1. Богатый словарный запас</t>
  </si>
  <si>
    <t>10.2. Свобода выражения мыслей</t>
  </si>
  <si>
    <t>10.3. Использование сложных синтаксических структур</t>
  </si>
  <si>
    <t>10.4. Любит читать</t>
  </si>
  <si>
    <t>10.5. Легко пересказывает прочитанное</t>
  </si>
  <si>
    <t>10.6. Быстрое запоминает новые слова, стихи</t>
  </si>
  <si>
    <t>11.1. Умение определять порядок своих действий</t>
  </si>
  <si>
    <t>11.2. Умение организовать окружающих</t>
  </si>
  <si>
    <t>11.3. Умение объяснить свои действия</t>
  </si>
  <si>
    <t>11.4. Авторитет в детском коллективе</t>
  </si>
  <si>
    <t>11.5. Чувство ответственности</t>
  </si>
  <si>
    <t>11.6. Наблюдательность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</si>
  <si>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</si>
  <si>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</si>
  <si>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</si>
  <si>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</si>
  <si>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</si>
  <si>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</si>
  <si>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</si>
  <si>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</si>
  <si>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</si>
  <si>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</si>
  <si>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</si>
  <si>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</si>
  <si>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Бабушка (мать)</t>
  </si>
  <si>
    <t>Дедушка (мать)</t>
  </si>
  <si>
    <t>Бабушка (отец)</t>
  </si>
  <si>
    <t>Дедушка (отец)</t>
  </si>
  <si>
    <t xml:space="preserve">Виды способностей и их проявления
"1" - если проявлялся
</t>
  </si>
  <si>
    <t>Ребенок</t>
  </si>
  <si>
    <t>ФИО</t>
  </si>
  <si>
    <r>
      <rPr>
        <b/>
        <sz val="11"/>
        <color theme="0"/>
        <rFont val="Calibri"/>
        <family val="2"/>
        <charset val="204"/>
        <scheme val="minor"/>
      </rPr>
      <t>Общие сведения о родителях</t>
    </r>
    <r>
      <rPr>
        <sz val="11"/>
        <color theme="0"/>
        <rFont val="Calibri"/>
        <family val="2"/>
        <charset val="204"/>
        <scheme val="minor"/>
      </rPr>
      <t xml:space="preserve">
(заполняются со слов родителей в произвольной форме)</t>
    </r>
  </si>
  <si>
    <t xml:space="preserve"> </t>
  </si>
  <si>
    <t>Частота</t>
  </si>
  <si>
    <t>%</t>
  </si>
  <si>
    <t>Накопленные доли</t>
  </si>
  <si>
    <t>Карта рода</t>
  </si>
  <si>
    <t>Виды способностей и их проявления</t>
  </si>
  <si>
    <t xml:space="preserve">Виды способностей и их проявления
</t>
  </si>
  <si>
    <t>Родительские приоритеты при воспитании ребенка</t>
  </si>
  <si>
    <t>Карта индивидуальной одаренности ребенка</t>
  </si>
  <si>
    <t>Соотношение карты рода с индивидуальными способностями ребенка</t>
  </si>
  <si>
    <t>Частота по карте рода</t>
  </si>
  <si>
    <t>Частота по КИОР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</si>
</sst>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lightUp">
        <fgColor theme="3" tint="0.79998168889431442"/>
        <bgColor theme="0"/>
      </patternFill>
    </fill>
    <fill>
      <patternFill patternType="lightUp">
        <fgColor theme="3" tint="0.79998168889431442"/>
        <bgColor indexed="65"/>
      </patternFill>
    </fill>
    <fill>
      <patternFill patternType="solid">
        <fgColor theme="4"/>
        <bgColor theme="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indexed="64"/>
      </bottom>
      <diagonal/>
    </border>
    <border>
      <left/>
      <right/>
      <top style="thin">
        <color theme="4" tint="-0.499984740745262"/>
      </top>
      <bottom style="thin">
        <color indexed="64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 applyAlignment="1">
      <alignment wrapText="1"/>
    </xf>
    <xf numFmtId="0" fontId="5" fillId="0" borderId="0" xfId="0" applyFont="1"/>
    <xf numFmtId="0" fontId="0" fillId="3" borderId="1" xfId="0" applyFill="1" applyBorder="1"/>
    <xf numFmtId="0" fontId="0" fillId="3" borderId="4" xfId="0" applyFill="1" applyBorder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 wrapText="1"/>
    </xf>
    <xf numFmtId="0" fontId="0" fillId="0" borderId="1" xfId="0" applyBorder="1" applyAlignment="1" applyProtection="1">
      <alignment horizontal="left" vertical="top" wrapText="1"/>
      <protection locked="0"/>
    </xf>
    <xf numFmtId="1" fontId="0" fillId="0" borderId="1" xfId="0" applyNumberFormat="1" applyBorder="1" applyProtection="1">
      <protection locked="0"/>
    </xf>
    <xf numFmtId="0" fontId="4" fillId="0" borderId="8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1" fontId="0" fillId="0" borderId="11" xfId="0" applyNumberFormat="1" applyBorder="1" applyProtection="1">
      <protection locked="0"/>
    </xf>
    <xf numFmtId="1" fontId="0" fillId="0" borderId="12" xfId="0" applyNumberFormat="1" applyBorder="1" applyProtection="1">
      <protection locked="0"/>
    </xf>
    <xf numFmtId="1" fontId="0" fillId="0" borderId="13" xfId="0" applyNumberFormat="1" applyBorder="1" applyProtection="1">
      <protection locked="0"/>
    </xf>
    <xf numFmtId="1" fontId="0" fillId="0" borderId="14" xfId="0" applyNumberFormat="1" applyBorder="1" applyProtection="1">
      <protection locked="0"/>
    </xf>
    <xf numFmtId="1" fontId="0" fillId="0" borderId="15" xfId="0" applyNumberFormat="1" applyBorder="1" applyProtection="1">
      <protection locked="0"/>
    </xf>
    <xf numFmtId="0" fontId="4" fillId="0" borderId="16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textRotation="90"/>
    </xf>
    <xf numFmtId="0" fontId="0" fillId="0" borderId="24" xfId="0" applyBorder="1" applyAlignment="1">
      <alignment horizontal="left" vertical="center" textRotation="90" wrapText="1"/>
    </xf>
    <xf numFmtId="1" fontId="0" fillId="5" borderId="20" xfId="0" applyNumberFormat="1" applyFill="1" applyBorder="1" applyAlignment="1">
      <alignment vertical="top" wrapText="1"/>
    </xf>
    <xf numFmtId="1" fontId="0" fillId="5" borderId="10" xfId="0" applyNumberFormat="1" applyFill="1" applyBorder="1" applyAlignment="1" applyProtection="1">
      <protection locked="0"/>
    </xf>
    <xf numFmtId="1" fontId="0" fillId="5" borderId="10" xfId="0" applyNumberFormat="1" applyFill="1" applyBorder="1" applyAlignment="1"/>
    <xf numFmtId="1" fontId="0" fillId="5" borderId="26" xfId="0" applyNumberFormat="1" applyFill="1" applyBorder="1" applyAlignment="1" applyProtection="1">
      <protection locked="0"/>
    </xf>
    <xf numFmtId="0" fontId="0" fillId="0" borderId="0" xfId="0" applyAlignment="1"/>
    <xf numFmtId="0" fontId="1" fillId="0" borderId="25" xfId="0" applyFont="1" applyBorder="1" applyAlignment="1">
      <alignment horizontal="center" vertical="center" textRotation="90"/>
    </xf>
    <xf numFmtId="2" fontId="0" fillId="5" borderId="18" xfId="0" applyNumberFormat="1" applyFill="1" applyBorder="1"/>
    <xf numFmtId="2" fontId="0" fillId="5" borderId="18" xfId="0" applyNumberFormat="1" applyFill="1" applyBorder="1" applyAlignment="1">
      <alignment wrapText="1"/>
    </xf>
    <xf numFmtId="2" fontId="0" fillId="5" borderId="1" xfId="0" applyNumberFormat="1" applyFill="1" applyBorder="1"/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0" fillId="0" borderId="0" xfId="0" applyNumberFormat="1"/>
    <xf numFmtId="0" fontId="0" fillId="0" borderId="8" xfId="0" applyBorder="1" applyAlignment="1">
      <alignment horizontal="left" vertical="center" wrapText="1"/>
    </xf>
    <xf numFmtId="1" fontId="0" fillId="0" borderId="11" xfId="0" applyNumberFormat="1" applyBorder="1" applyAlignment="1" applyProtection="1">
      <alignment horizontal="center" vertical="center" wrapText="1"/>
      <protection locked="0"/>
    </xf>
    <xf numFmtId="1" fontId="0" fillId="0" borderId="13" xfId="0" applyNumberFormat="1" applyBorder="1" applyAlignment="1" applyProtection="1">
      <alignment horizontal="center" vertical="center" wrapText="1"/>
      <protection locked="0"/>
    </xf>
    <xf numFmtId="1" fontId="0" fillId="0" borderId="14" xfId="0" applyNumberForma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wrapText="1"/>
    </xf>
    <xf numFmtId="1" fontId="0" fillId="0" borderId="17" xfId="0" applyNumberFormat="1" applyBorder="1" applyAlignment="1" applyProtection="1">
      <alignment horizontal="center" vertical="center" wrapText="1"/>
      <protection locked="0"/>
    </xf>
    <xf numFmtId="1" fontId="0" fillId="0" borderId="18" xfId="0" applyNumberFormat="1" applyBorder="1" applyAlignment="1" applyProtection="1">
      <alignment horizontal="center" vertical="center" wrapText="1"/>
      <protection locked="0"/>
    </xf>
    <xf numFmtId="1" fontId="0" fillId="6" borderId="10" xfId="0" applyNumberFormat="1" applyFill="1" applyBorder="1" applyAlignment="1">
      <alignment horizontal="center" vertical="center" wrapText="1"/>
    </xf>
    <xf numFmtId="1" fontId="0" fillId="0" borderId="12" xfId="0" applyNumberFormat="1" applyBorder="1" applyAlignment="1" applyProtection="1">
      <alignment horizontal="center" vertical="center" wrapText="1"/>
      <protection locked="0"/>
    </xf>
    <xf numFmtId="1" fontId="0" fillId="0" borderId="15" xfId="0" applyNumberFormat="1" applyBorder="1" applyAlignment="1" applyProtection="1">
      <alignment horizontal="center" vertical="center" wrapText="1"/>
      <protection locked="0"/>
    </xf>
    <xf numFmtId="1" fontId="0" fillId="0" borderId="19" xfId="0" applyNumberFormat="1" applyBorder="1" applyAlignment="1" applyProtection="1">
      <alignment horizontal="center" vertical="center" wrapText="1"/>
      <protection locked="0"/>
    </xf>
    <xf numFmtId="1" fontId="0" fillId="6" borderId="20" xfId="0" applyNumberFormat="1" applyFill="1" applyBorder="1" applyAlignment="1">
      <alignment horizontal="center" vertical="center" wrapText="1"/>
    </xf>
    <xf numFmtId="2" fontId="0" fillId="6" borderId="18" xfId="0" applyNumberForma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2" fontId="0" fillId="6" borderId="1" xfId="0" applyNumberFormat="1" applyFill="1" applyBorder="1"/>
    <xf numFmtId="1" fontId="0" fillId="6" borderId="10" xfId="0" applyNumberFormat="1" applyFill="1" applyBorder="1"/>
    <xf numFmtId="1" fontId="0" fillId="6" borderId="20" xfId="0" applyNumberFormat="1" applyFill="1" applyBorder="1"/>
    <xf numFmtId="2" fontId="0" fillId="6" borderId="18" xfId="0" applyNumberFormat="1" applyFill="1" applyBorder="1"/>
    <xf numFmtId="0" fontId="1" fillId="0" borderId="22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textRotation="90" wrapText="1"/>
    </xf>
    <xf numFmtId="1" fontId="0" fillId="6" borderId="26" xfId="0" applyNumberFormat="1" applyFill="1" applyBorder="1"/>
    <xf numFmtId="2" fontId="0" fillId="0" borderId="0" xfId="0" applyNumberFormat="1"/>
    <xf numFmtId="1" fontId="0" fillId="0" borderId="1" xfId="0" applyNumberFormat="1" applyBorder="1"/>
    <xf numFmtId="2" fontId="0" fillId="0" borderId="1" xfId="0" applyNumberFormat="1" applyBorder="1"/>
    <xf numFmtId="0" fontId="7" fillId="4" borderId="1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left" vertical="center" wrapText="1"/>
    </xf>
    <xf numFmtId="0" fontId="0" fillId="0" borderId="34" xfId="0" applyBorder="1"/>
    <xf numFmtId="0" fontId="0" fillId="0" borderId="1" xfId="0" applyBorder="1"/>
    <xf numFmtId="0" fontId="1" fillId="3" borderId="1" xfId="0" applyFont="1" applyFill="1" applyBorder="1" applyAlignment="1">
      <alignment vertical="center" wrapText="1"/>
    </xf>
    <xf numFmtId="49" fontId="0" fillId="0" borderId="1" xfId="0" applyNumberFormat="1" applyBorder="1" applyProtection="1">
      <protection locked="0"/>
    </xf>
    <xf numFmtId="0" fontId="6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1" fontId="9" fillId="0" borderId="1" xfId="0" applyNumberFormat="1" applyFont="1" applyBorder="1" applyAlignment="1">
      <alignment vertical="center" wrapText="1"/>
    </xf>
    <xf numFmtId="2" fontId="9" fillId="0" borderId="8" xfId="0" applyNumberFormat="1" applyFon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1" fontId="9" fillId="0" borderId="4" xfId="0" applyNumberFormat="1" applyFont="1" applyBorder="1" applyAlignment="1">
      <alignment vertical="center" wrapText="1"/>
    </xf>
    <xf numFmtId="2" fontId="9" fillId="0" borderId="35" xfId="0" applyNumberFormat="1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8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1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Border="1"/>
    <xf numFmtId="1" fontId="0" fillId="0" borderId="0" xfId="0" applyNumberFormat="1" applyBorder="1"/>
    <xf numFmtId="2" fontId="0" fillId="0" borderId="0" xfId="0" applyNumberFormat="1" applyBorder="1"/>
    <xf numFmtId="0" fontId="6" fillId="7" borderId="20" xfId="0" applyFont="1" applyFill="1" applyBorder="1" applyAlignment="1">
      <alignment horizontal="center" vertical="center" wrapText="1"/>
    </xf>
    <xf numFmtId="0" fontId="0" fillId="0" borderId="10" xfId="0" applyBorder="1"/>
    <xf numFmtId="1" fontId="0" fillId="0" borderId="8" xfId="0" applyNumberFormat="1" applyBorder="1"/>
    <xf numFmtId="1" fontId="0" fillId="0" borderId="4" xfId="0" applyNumberFormat="1" applyBorder="1"/>
    <xf numFmtId="1" fontId="0" fillId="0" borderId="35" xfId="0" applyNumberFormat="1" applyBorder="1"/>
    <xf numFmtId="1" fontId="0" fillId="0" borderId="18" xfId="0" applyNumberFormat="1" applyBorder="1" applyAlignment="1">
      <alignment wrapText="1"/>
    </xf>
    <xf numFmtId="2" fontId="0" fillId="0" borderId="16" xfId="0" applyNumberFormat="1" applyBorder="1" applyAlignment="1">
      <alignment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8" fillId="2" borderId="39" xfId="0" applyFont="1" applyFill="1" applyBorder="1" applyAlignment="1">
      <alignment horizontal="left"/>
    </xf>
    <xf numFmtId="0" fontId="8" fillId="2" borderId="40" xfId="0" applyFont="1" applyFill="1" applyBorder="1" applyAlignment="1">
      <alignment horizontal="left"/>
    </xf>
    <xf numFmtId="0" fontId="8" fillId="2" borderId="33" xfId="0" applyFont="1" applyFill="1" applyBorder="1" applyAlignment="1">
      <alignment horizontal="left"/>
    </xf>
    <xf numFmtId="0" fontId="8" fillId="2" borderId="32" xfId="0" applyFont="1" applyFill="1" applyBorder="1" applyAlignment="1">
      <alignment horizontal="left"/>
    </xf>
  </cellXfs>
  <cellStyles count="1">
    <cellStyle name="Обычный" xfId="0" builtinId="0"/>
  </cellStyles>
  <dxfs count="38">
    <dxf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alignment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alignment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alignment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vertical="center" textRotation="0" wrapText="1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vertical="center" textRotation="0" wrapText="1" indent="0" relativeIndent="255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alignment vertical="center" textRotation="0" wrapText="1" indent="0" relativeIndent="255" justifyLastLine="0" shrinkToFit="0" readingOrder="0"/>
    </dxf>
    <dxf>
      <fill>
        <patternFill>
          <bgColor rgb="FFEAF1FA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3" tint="0.79998168889431442"/>
        </patternFill>
      </fill>
    </dxf>
    <dxf>
      <fill>
        <patternFill>
          <bgColor rgb="FFEAF1FA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3" tint="0.79998168889431442"/>
        </patternFill>
      </fill>
    </dxf>
    <dxf>
      <fill>
        <patternFill>
          <bgColor rgb="FFEAF1FA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EAF1FA"/>
        </patternFill>
      </fill>
    </dxf>
  </dxfs>
  <tableStyles count="0" defaultTableStyle="TableStyleMedium2" defaultPivotStyle="PivotStyleLight16"/>
  <colors>
    <mruColors>
      <color rgb="FFEAF1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'Результат наблюдений'!$B$20:$O$20</c:f>
          <c:strCache>
            <c:ptCount val="1"/>
            <c:pt idx="0">
              <c:v>Карта рода</c:v>
            </c:pt>
          </c:strCache>
        </c:strRef>
      </c:tx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'Результат наблюдений'!$C$22</c:f>
              <c:strCache>
                <c:ptCount val="1"/>
                <c:pt idx="0">
                  <c:v>Частота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'Результат наблюдений'!$B$23:$B$33</c:f>
              <c:strCache>
                <c:ptCount val="11"/>
                <c:pt idx="0">
                  <c:v>2. Логико-математические</c:v>
                </c:pt>
                <c:pt idx="1">
                  <c:v>1. Интеллектуальные</c:v>
                </c:pt>
                <c:pt idx="2">
                  <c:v>8. Художественно-изобразительные</c:v>
                </c:pt>
                <c:pt idx="3">
                  <c:v>9. Коммуникативные</c:v>
                </c:pt>
                <c:pt idx="4">
                  <c:v>3. Академические</c:v>
                </c:pt>
                <c:pt idx="5">
                  <c:v>6. Творческие</c:v>
                </c:pt>
                <c:pt idx="6">
                  <c:v>10. Вербальные </c:v>
                </c:pt>
                <c:pt idx="7">
                  <c:v>11. Лидерско-организационные</c:v>
                </c:pt>
                <c:pt idx="8">
                  <c:v>4. Технические </c:v>
                </c:pt>
                <c:pt idx="9">
                  <c:v>5. Двигательные </c:v>
                </c:pt>
                <c:pt idx="10">
                  <c:v>7. Музыкальные</c:v>
                </c:pt>
              </c:strCache>
            </c:strRef>
          </c:cat>
          <c:val>
            <c:numRef>
              <c:f>'Результат наблюдений'!$C$23:$C$33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E1-4914-A22D-3ED439127917}"/>
            </c:ext>
          </c:extLst>
        </c:ser>
        <c:dLbls/>
        <c:gapWidth val="219"/>
        <c:overlap val="-27"/>
        <c:axId val="156793856"/>
        <c:axId val="156812032"/>
      </c:barChart>
      <c:lineChart>
        <c:grouping val="standard"/>
        <c:ser>
          <c:idx val="1"/>
          <c:order val="1"/>
          <c:tx>
            <c:strRef>
              <c:f>'Результат наблюдений'!$E$22</c:f>
              <c:strCache>
                <c:ptCount val="1"/>
                <c:pt idx="0">
                  <c:v>Накопленные доли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'Результат наблюдений'!$B$23:$B$33</c:f>
              <c:strCache>
                <c:ptCount val="11"/>
                <c:pt idx="0">
                  <c:v>2. Логико-математические</c:v>
                </c:pt>
                <c:pt idx="1">
                  <c:v>1. Интеллектуальные</c:v>
                </c:pt>
                <c:pt idx="2">
                  <c:v>8. Художественно-изобразительные</c:v>
                </c:pt>
                <c:pt idx="3">
                  <c:v>9. Коммуникативные</c:v>
                </c:pt>
                <c:pt idx="4">
                  <c:v>3. Академические</c:v>
                </c:pt>
                <c:pt idx="5">
                  <c:v>6. Творческие</c:v>
                </c:pt>
                <c:pt idx="6">
                  <c:v>10. Вербальные </c:v>
                </c:pt>
                <c:pt idx="7">
                  <c:v>11. Лидерско-организационные</c:v>
                </c:pt>
                <c:pt idx="8">
                  <c:v>4. Технические </c:v>
                </c:pt>
                <c:pt idx="9">
                  <c:v>5. Двигательные </c:v>
                </c:pt>
                <c:pt idx="10">
                  <c:v>7. Музыкальные</c:v>
                </c:pt>
              </c:strCache>
            </c:strRef>
          </c:cat>
          <c:val>
            <c:numRef>
              <c:f>'Результат наблюдений'!$E$23:$E$33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BE1-4914-A22D-3ED439127917}"/>
            </c:ext>
          </c:extLst>
        </c:ser>
        <c:dLbls/>
        <c:marker val="1"/>
        <c:axId val="156696576"/>
        <c:axId val="156813568"/>
      </c:lineChart>
      <c:catAx>
        <c:axId val="1567938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6812032"/>
        <c:crosses val="autoZero"/>
        <c:auto val="1"/>
        <c:lblAlgn val="ctr"/>
        <c:lblOffset val="100"/>
      </c:catAx>
      <c:valAx>
        <c:axId val="1568120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6793856"/>
        <c:crosses val="autoZero"/>
        <c:crossBetween val="between"/>
      </c:valAx>
      <c:valAx>
        <c:axId val="156813568"/>
        <c:scaling>
          <c:orientation val="minMax"/>
        </c:scaling>
        <c:axPos val="r"/>
        <c:numFmt formatCode="0.00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6696576"/>
        <c:crosses val="max"/>
        <c:crossBetween val="between"/>
      </c:valAx>
      <c:catAx>
        <c:axId val="156696576"/>
        <c:scaling>
          <c:orientation val="minMax"/>
        </c:scaling>
        <c:delete val="1"/>
        <c:axPos val="b"/>
        <c:numFmt formatCode="General" sourceLinked="1"/>
        <c:tickLblPos val="nextTo"/>
        <c:crossAx val="15681356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'Результат наблюдений'!$B$2:$O$2</c:f>
          <c:strCache>
            <c:ptCount val="1"/>
            <c:pt idx="0">
              <c:v>Родительские приоритеты при воспитании ребенка</c:v>
            </c:pt>
          </c:strCache>
        </c:strRef>
      </c:tx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'Результат наблюдений'!$C$4</c:f>
              <c:strCache>
                <c:ptCount val="1"/>
                <c:pt idx="0">
                  <c:v>Частота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'Результат наблюдений'!$B$5:$B$18</c:f>
              <c:strCache>
                <c:ptCount val="14"/>
                <c:pt idx="0">
                  <c:v>Нравственные качества (доброта, совесть, честность)</c:v>
                </c:pt>
                <c:pt idx="1">
                  <c:v>Любознательность, стремление к знаниям и новому</c:v>
                </c:pt>
                <c:pt idx="2">
                  <c:v>Дисциплинированность, собранность, ответственность</c:v>
                </c:pt>
                <c:pt idx="3">
                  <c:v>Патриотизм, любовь к семье, своему городу, России</c:v>
                </c:pt>
                <c:pt idx="4">
                  <c:v>Работать в команде, принимать общие правила и уважать других</c:v>
                </c:pt>
                <c:pt idx="5">
                  <c:v>Здоровый образ жизни и физическая развитость</c:v>
                </c:pt>
                <c:pt idx="6">
                  <c:v>Честолюбие, стремление быть лидером, желание успеха</c:v>
                </c:pt>
                <c:pt idx="7">
                  <c:v>Умение постоять за себя и своих близких</c:v>
                </c:pt>
                <c:pt idx="8">
                  <c:v>Трудолюбие, помощь в труде и делах по дому </c:v>
                </c:pt>
                <c:pt idx="9">
                  <c:v>Деловитость, предприимчивость, чувство хозяина</c:v>
                </c:pt>
                <c:pt idx="10">
                  <c:v>Аккуратность, опрятность</c:v>
                </c:pt>
                <c:pt idx="11">
                  <c:v>Любовь к природе, забота о животных и растениях</c:v>
                </c:pt>
                <c:pt idx="12">
                  <c:v>Чувство прекрасного, художественный вкус </c:v>
                </c:pt>
                <c:pt idx="13">
                  <c:v>Интеллектуальность, склонность к размышлениям</c:v>
                </c:pt>
              </c:strCache>
            </c:strRef>
          </c:cat>
          <c:val>
            <c:numRef>
              <c:f>'Результат наблюдений'!$C$5:$C$18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F2-41AC-9798-2D9C06032D97}"/>
            </c:ext>
          </c:extLst>
        </c:ser>
        <c:dLbls/>
        <c:gapWidth val="219"/>
        <c:overlap val="-27"/>
        <c:axId val="156756224"/>
        <c:axId val="66326528"/>
      </c:barChart>
      <c:lineChart>
        <c:grouping val="standard"/>
        <c:ser>
          <c:idx val="1"/>
          <c:order val="1"/>
          <c:tx>
            <c:strRef>
              <c:f>'Результат наблюдений'!$E$4</c:f>
              <c:strCache>
                <c:ptCount val="1"/>
                <c:pt idx="0">
                  <c:v>Накопленные доли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'Результат наблюдений'!$B$5:$B$18</c:f>
              <c:strCache>
                <c:ptCount val="14"/>
                <c:pt idx="0">
                  <c:v>Нравственные качества (доброта, совесть, честность)</c:v>
                </c:pt>
                <c:pt idx="1">
                  <c:v>Любознательность, стремление к знаниям и новому</c:v>
                </c:pt>
                <c:pt idx="2">
                  <c:v>Дисциплинированность, собранность, ответственность</c:v>
                </c:pt>
                <c:pt idx="3">
                  <c:v>Патриотизм, любовь к семье, своему городу, России</c:v>
                </c:pt>
                <c:pt idx="4">
                  <c:v>Работать в команде, принимать общие правила и уважать других</c:v>
                </c:pt>
                <c:pt idx="5">
                  <c:v>Здоровый образ жизни и физическая развитость</c:v>
                </c:pt>
                <c:pt idx="6">
                  <c:v>Честолюбие, стремление быть лидером, желание успеха</c:v>
                </c:pt>
                <c:pt idx="7">
                  <c:v>Умение постоять за себя и своих близких</c:v>
                </c:pt>
                <c:pt idx="8">
                  <c:v>Трудолюбие, помощь в труде и делах по дому </c:v>
                </c:pt>
                <c:pt idx="9">
                  <c:v>Деловитость, предприимчивость, чувство хозяина</c:v>
                </c:pt>
                <c:pt idx="10">
                  <c:v>Аккуратность, опрятность</c:v>
                </c:pt>
                <c:pt idx="11">
                  <c:v>Любовь к природе, забота о животных и растениях</c:v>
                </c:pt>
                <c:pt idx="12">
                  <c:v>Чувство прекрасного, художественный вкус </c:v>
                </c:pt>
                <c:pt idx="13">
                  <c:v>Интеллектуальность, склонность к размышлениям</c:v>
                </c:pt>
              </c:strCache>
            </c:strRef>
          </c:cat>
          <c:val>
            <c:numRef>
              <c:f>'Результат наблюдений'!$E$5:$E$18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F2-41AC-9798-2D9C06032D97}"/>
            </c:ext>
          </c:extLst>
        </c:ser>
        <c:dLbls/>
        <c:marker val="1"/>
        <c:axId val="66329600"/>
        <c:axId val="66328064"/>
      </c:lineChart>
      <c:catAx>
        <c:axId val="15675622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326528"/>
        <c:crosses val="autoZero"/>
        <c:auto val="1"/>
        <c:lblAlgn val="ctr"/>
        <c:lblOffset val="100"/>
      </c:catAx>
      <c:valAx>
        <c:axId val="6632652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6756224"/>
        <c:crosses val="autoZero"/>
        <c:crossBetween val="between"/>
      </c:valAx>
      <c:valAx>
        <c:axId val="66328064"/>
        <c:scaling>
          <c:orientation val="minMax"/>
        </c:scaling>
        <c:axPos val="r"/>
        <c:numFmt formatCode="0.00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329600"/>
        <c:crosses val="max"/>
        <c:crossBetween val="between"/>
      </c:valAx>
      <c:catAx>
        <c:axId val="66329600"/>
        <c:scaling>
          <c:orientation val="minMax"/>
        </c:scaling>
        <c:delete val="1"/>
        <c:axPos val="b"/>
        <c:numFmt formatCode="General" sourceLinked="1"/>
        <c:tickLblPos val="nextTo"/>
        <c:crossAx val="6632806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'Результат наблюдений'!$B$40:$O$40</c:f>
          <c:strCache>
            <c:ptCount val="1"/>
            <c:pt idx="0">
              <c:v>Карта индивидуальной одаренности ребенка</c:v>
            </c:pt>
          </c:strCache>
        </c:strRef>
      </c:tx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'Результат наблюдений'!$C$42</c:f>
              <c:strCache>
                <c:ptCount val="1"/>
                <c:pt idx="0">
                  <c:v>Частота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'Результат наблюдений'!$B$43:$B$53</c:f>
              <c:strCache>
                <c:ptCount val="11"/>
                <c:pt idx="0">
                  <c:v>8. Художественно-изобразительные</c:v>
                </c:pt>
                <c:pt idx="1">
                  <c:v>7. Музыкальные</c:v>
                </c:pt>
                <c:pt idx="2">
                  <c:v>10. Вербальные </c:v>
                </c:pt>
                <c:pt idx="3">
                  <c:v>6. Творческие</c:v>
                </c:pt>
                <c:pt idx="4">
                  <c:v>9. Коммуникативные</c:v>
                </c:pt>
                <c:pt idx="5">
                  <c:v>1. Интеллектуальные</c:v>
                </c:pt>
                <c:pt idx="6">
                  <c:v>5. Двигательные </c:v>
                </c:pt>
                <c:pt idx="7">
                  <c:v>11. Лидерско-организационные</c:v>
                </c:pt>
                <c:pt idx="8">
                  <c:v>3. Академические</c:v>
                </c:pt>
                <c:pt idx="9">
                  <c:v>4. Технические </c:v>
                </c:pt>
                <c:pt idx="10">
                  <c:v>2. Логико-математические</c:v>
                </c:pt>
              </c:strCache>
            </c:strRef>
          </c:cat>
          <c:val>
            <c:numRef>
              <c:f>'Результат наблюдений'!$C$43:$C$53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71-46B2-AA8A-60665CED81C9}"/>
            </c:ext>
          </c:extLst>
        </c:ser>
        <c:dLbls/>
        <c:gapWidth val="219"/>
        <c:overlap val="-27"/>
        <c:axId val="66356736"/>
        <c:axId val="66358272"/>
      </c:barChart>
      <c:lineChart>
        <c:grouping val="standard"/>
        <c:ser>
          <c:idx val="1"/>
          <c:order val="1"/>
          <c:tx>
            <c:strRef>
              <c:f>'Результат наблюдений'!$E$42</c:f>
              <c:strCache>
                <c:ptCount val="1"/>
                <c:pt idx="0">
                  <c:v>Накопленные доли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'Результат наблюдений'!$B$43:$B$53</c:f>
              <c:strCache>
                <c:ptCount val="11"/>
                <c:pt idx="0">
                  <c:v>8. Художественно-изобразительные</c:v>
                </c:pt>
                <c:pt idx="1">
                  <c:v>7. Музыкальные</c:v>
                </c:pt>
                <c:pt idx="2">
                  <c:v>10. Вербальные </c:v>
                </c:pt>
                <c:pt idx="3">
                  <c:v>6. Творческие</c:v>
                </c:pt>
                <c:pt idx="4">
                  <c:v>9. Коммуникативные</c:v>
                </c:pt>
                <c:pt idx="5">
                  <c:v>1. Интеллектуальные</c:v>
                </c:pt>
                <c:pt idx="6">
                  <c:v>5. Двигательные </c:v>
                </c:pt>
                <c:pt idx="7">
                  <c:v>11. Лидерско-организационные</c:v>
                </c:pt>
                <c:pt idx="8">
                  <c:v>3. Академические</c:v>
                </c:pt>
                <c:pt idx="9">
                  <c:v>4. Технические </c:v>
                </c:pt>
                <c:pt idx="10">
                  <c:v>2. Логико-математические</c:v>
                </c:pt>
              </c:strCache>
            </c:strRef>
          </c:cat>
          <c:val>
            <c:numRef>
              <c:f>'Результат наблюдений'!$E$43:$E$53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71-46B2-AA8A-60665CED81C9}"/>
            </c:ext>
          </c:extLst>
        </c:ser>
        <c:dLbls/>
        <c:marker val="1"/>
        <c:axId val="66369792"/>
        <c:axId val="66368256"/>
      </c:lineChart>
      <c:catAx>
        <c:axId val="663567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358272"/>
        <c:crosses val="autoZero"/>
        <c:auto val="1"/>
        <c:lblAlgn val="ctr"/>
        <c:lblOffset val="100"/>
      </c:catAx>
      <c:valAx>
        <c:axId val="6635827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356736"/>
        <c:crosses val="autoZero"/>
        <c:crossBetween val="between"/>
      </c:valAx>
      <c:valAx>
        <c:axId val="66368256"/>
        <c:scaling>
          <c:orientation val="minMax"/>
        </c:scaling>
        <c:axPos val="r"/>
        <c:numFmt formatCode="0.00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369792"/>
        <c:crosses val="max"/>
        <c:crossBetween val="between"/>
      </c:valAx>
      <c:catAx>
        <c:axId val="66369792"/>
        <c:scaling>
          <c:orientation val="minMax"/>
        </c:scaling>
        <c:delete val="1"/>
        <c:axPos val="b"/>
        <c:numFmt formatCode="General" sourceLinked="1"/>
        <c:tickLblPos val="nextTo"/>
        <c:crossAx val="6636825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 horizontalDpi="360" verticalDpi="36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"/>
  <c:chart>
    <c:title>
      <c:tx>
        <c:strRef>
          <c:f>'Результат наблюдений'!$B$60:$O$60</c:f>
          <c:strCache>
            <c:ptCount val="1"/>
            <c:pt idx="0">
              <c:v>Соотношение карты рода с индивидуальными способностями ребенка</c:v>
            </c:pt>
          </c:strCache>
        </c:strRef>
      </c:tx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'Результат наблюдений'!$C$62</c:f>
              <c:strCache>
                <c:ptCount val="1"/>
                <c:pt idx="0">
                  <c:v>Частота по карте рода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cat>
            <c:strRef>
              <c:f>'Результат наблюдений'!$B$63:$B$73</c:f>
              <c:strCache>
                <c:ptCount val="11"/>
                <c:pt idx="0">
                  <c:v>1. Интеллектуальные</c:v>
                </c:pt>
                <c:pt idx="1">
                  <c:v>2. Логико-математические</c:v>
                </c:pt>
                <c:pt idx="2">
                  <c:v>8. Художественно-изобразительные</c:v>
                </c:pt>
                <c:pt idx="3">
                  <c:v>9. Коммуникативные</c:v>
                </c:pt>
                <c:pt idx="4">
                  <c:v>3. Академические</c:v>
                </c:pt>
                <c:pt idx="5">
                  <c:v>4. Технические </c:v>
                </c:pt>
                <c:pt idx="6">
                  <c:v>5. Двигательные </c:v>
                </c:pt>
                <c:pt idx="7">
                  <c:v>6. Творческие</c:v>
                </c:pt>
                <c:pt idx="8">
                  <c:v>7. Музыкальные</c:v>
                </c:pt>
                <c:pt idx="9">
                  <c:v>10. Вербальные </c:v>
                </c:pt>
                <c:pt idx="10">
                  <c:v>11. Лидерско-организационные</c:v>
                </c:pt>
              </c:strCache>
            </c:strRef>
          </c:cat>
          <c:val>
            <c:numRef>
              <c:f>'Результат наблюдений'!$C$63:$C$73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1B-4750-97B0-A4B98FA69EAF}"/>
            </c:ext>
          </c:extLst>
        </c:ser>
        <c:ser>
          <c:idx val="1"/>
          <c:order val="1"/>
          <c:tx>
            <c:strRef>
              <c:f>'Результат наблюдений'!$D$62</c:f>
              <c:strCache>
                <c:ptCount val="1"/>
                <c:pt idx="0">
                  <c:v>Частота по КИОР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cat>
            <c:strRef>
              <c:f>'Результат наблюдений'!$B$63:$B$73</c:f>
              <c:strCache>
                <c:ptCount val="11"/>
                <c:pt idx="0">
                  <c:v>1. Интеллектуальные</c:v>
                </c:pt>
                <c:pt idx="1">
                  <c:v>2. Логико-математические</c:v>
                </c:pt>
                <c:pt idx="2">
                  <c:v>8. Художественно-изобразительные</c:v>
                </c:pt>
                <c:pt idx="3">
                  <c:v>9. Коммуникативные</c:v>
                </c:pt>
                <c:pt idx="4">
                  <c:v>3. Академические</c:v>
                </c:pt>
                <c:pt idx="5">
                  <c:v>4. Технические </c:v>
                </c:pt>
                <c:pt idx="6">
                  <c:v>5. Двигательные </c:v>
                </c:pt>
                <c:pt idx="7">
                  <c:v>6. Творческие</c:v>
                </c:pt>
                <c:pt idx="8">
                  <c:v>7. Музыкальные</c:v>
                </c:pt>
                <c:pt idx="9">
                  <c:v>10. Вербальные </c:v>
                </c:pt>
                <c:pt idx="10">
                  <c:v>11. Лидерско-организационные</c:v>
                </c:pt>
              </c:strCache>
            </c:strRef>
          </c:cat>
          <c:val>
            <c:numRef>
              <c:f>'Результат наблюдений'!$D$63:$D$73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1B-4750-97B0-A4B98FA69EAF}"/>
            </c:ext>
          </c:extLst>
        </c:ser>
        <c:dLbls/>
        <c:gapWidth val="219"/>
        <c:overlap val="-27"/>
        <c:axId val="66424192"/>
        <c:axId val="66430080"/>
      </c:barChart>
      <c:catAx>
        <c:axId val="664241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430080"/>
        <c:crosses val="autoZero"/>
        <c:auto val="1"/>
        <c:lblAlgn val="ctr"/>
        <c:lblOffset val="100"/>
      </c:catAx>
      <c:valAx>
        <c:axId val="6643008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42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emf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</xdr:col>
      <xdr:colOff>615779</xdr:colOff>
      <xdr:row>3</xdr:row>
      <xdr:rowOff>133350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50800" y="63500"/>
          <a:ext cx="1403179" cy="641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28575</xdr:rowOff>
    </xdr:from>
    <xdr:to>
      <xdr:col>1</xdr:col>
      <xdr:colOff>898525</xdr:colOff>
      <xdr:row>16</xdr:row>
      <xdr:rowOff>85725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0050" y="3362325"/>
          <a:ext cx="79375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17</xdr:row>
      <xdr:rowOff>85725</xdr:rowOff>
    </xdr:from>
    <xdr:to>
      <xdr:col>1</xdr:col>
      <xdr:colOff>828675</xdr:colOff>
      <xdr:row>19</xdr:row>
      <xdr:rowOff>142875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35025" y="6200775"/>
          <a:ext cx="78422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80</xdr:row>
      <xdr:rowOff>101600</xdr:rowOff>
    </xdr:from>
    <xdr:to>
      <xdr:col>1</xdr:col>
      <xdr:colOff>869950</xdr:colOff>
      <xdr:row>82</xdr:row>
      <xdr:rowOff>158750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8225" y="19132550"/>
          <a:ext cx="7747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98425</xdr:colOff>
      <xdr:row>82</xdr:row>
      <xdr:rowOff>53975</xdr:rowOff>
    </xdr:from>
    <xdr:to>
      <xdr:col>1</xdr:col>
      <xdr:colOff>882650</xdr:colOff>
      <xdr:row>84</xdr:row>
      <xdr:rowOff>111125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7125" y="21666200"/>
          <a:ext cx="78422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161926</xdr:colOff>
      <xdr:row>21</xdr:row>
      <xdr:rowOff>0</xdr:rowOff>
    </xdr:from>
    <xdr:to>
      <xdr:col>14</xdr:col>
      <xdr:colOff>266701</xdr:colOff>
      <xdr:row>38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142876</xdr:colOff>
      <xdr:row>2</xdr:row>
      <xdr:rowOff>190500</xdr:rowOff>
    </xdr:from>
    <xdr:to>
      <xdr:col>14</xdr:col>
      <xdr:colOff>266700</xdr:colOff>
      <xdr:row>18</xdr:row>
      <xdr:rowOff>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190500</xdr:colOff>
      <xdr:row>40</xdr:row>
      <xdr:rowOff>190499</xdr:rowOff>
    </xdr:from>
    <xdr:to>
      <xdr:col>14</xdr:col>
      <xdr:colOff>295274</xdr:colOff>
      <xdr:row>58</xdr:row>
      <xdr:rowOff>85724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180974</xdr:colOff>
      <xdr:row>61</xdr:row>
      <xdr:rowOff>9525</xdr:rowOff>
    </xdr:from>
    <xdr:to>
      <xdr:col>14</xdr:col>
      <xdr:colOff>295274</xdr:colOff>
      <xdr:row>77</xdr:row>
      <xdr:rowOff>47625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114301</xdr:colOff>
      <xdr:row>75</xdr:row>
      <xdr:rowOff>133350</xdr:rowOff>
    </xdr:from>
    <xdr:to>
      <xdr:col>1</xdr:col>
      <xdr:colOff>1238251</xdr:colOff>
      <xdr:row>78</xdr:row>
      <xdr:rowOff>75573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428626" y="15135225"/>
          <a:ext cx="1123950" cy="51372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B22:D33" totalsRowShown="0" headerRowDxfId="26" dataDxfId="24" headerRowBorderDxfId="25" tableBorderDxfId="23" totalsRowBorderDxfId="22">
  <autoFilter ref="B22:D33"/>
  <sortState ref="B23:D33">
    <sortCondition descending="1" ref="D22:D33"/>
  </sortState>
  <tableColumns count="3">
    <tableColumn id="1" name="Виды способностей и их проявления" dataDxfId="21"/>
    <tableColumn id="2" name="Частота" dataDxfId="20"/>
    <tableColumn id="3" name="%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B4:D18" totalsRowShown="0" headerRowDxfId="18" headerRowBorderDxfId="17" tableBorderDxfId="16">
  <autoFilter ref="B4:D18"/>
  <sortState ref="B5:D18">
    <sortCondition descending="1" ref="D4:D18"/>
  </sortState>
  <tableColumns count="3">
    <tableColumn id="1" name="Виды способностей и их проявления&#10;" dataDxfId="15">
      <calculatedColumnFormula>'Родительские приоритеты '!B2</calculatedColumnFormula>
    </tableColumn>
    <tableColumn id="2" name="Частота" dataDxfId="14">
      <calculatedColumnFormula>'Родительские приоритеты '!I2</calculatedColumnFormula>
    </tableColumn>
    <tableColumn id="3" name="%" dataDxfId="13">
      <calculatedColumnFormula>'Родительские приоритеты '!J2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B42:D53" totalsRowShown="0" headerRowDxfId="12" headerRowBorderDxfId="11" tableBorderDxfId="10">
  <autoFilter ref="B42:D53"/>
  <sortState ref="B43:D53">
    <sortCondition descending="1" ref="D42:D53"/>
  </sortState>
  <tableColumns count="3">
    <tableColumn id="1" name="Виды способностей и их проявления" dataDxfId="9"/>
    <tableColumn id="2" name="Частота" dataDxfId="8"/>
    <tableColumn id="3" name="%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Таблица4" displayName="Таблица4" ref="B62:D73" totalsRowShown="0" headerRowDxfId="6" headerRowBorderDxfId="5" tableBorderDxfId="4" totalsRowBorderDxfId="3">
  <autoFilter ref="B62:D73"/>
  <sortState ref="B63:D73">
    <sortCondition descending="1" ref="C62:C73"/>
  </sortState>
  <tableColumns count="3">
    <tableColumn id="1" name="Виды способностей и их проявления" dataDxfId="2"/>
    <tableColumn id="2" name="Частота по карте рода" dataDxfId="1"/>
    <tableColumn id="3" name="Частота по КИОР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C19"/>
  <sheetViews>
    <sheetView topLeftCell="A13" workbookViewId="0">
      <selection activeCell="C16" sqref="C16"/>
    </sheetView>
  </sheetViews>
  <sheetFormatPr defaultRowHeight="15"/>
  <cols>
    <col min="1" max="1" width="12.5703125" customWidth="1"/>
    <col min="2" max="2" width="31.85546875" customWidth="1"/>
    <col min="3" max="3" width="54.85546875" customWidth="1"/>
  </cols>
  <sheetData>
    <row r="6" spans="2:3" ht="18.75">
      <c r="B6" s="97" t="s">
        <v>191</v>
      </c>
      <c r="C6" s="97"/>
    </row>
    <row r="7" spans="2:3" ht="20.100000000000001" customHeight="1">
      <c r="B7" s="3" t="s">
        <v>93</v>
      </c>
      <c r="C7" s="67"/>
    </row>
    <row r="8" spans="2:3" ht="20.100000000000001" customHeight="1">
      <c r="B8" s="3" t="s">
        <v>0</v>
      </c>
      <c r="C8" s="5"/>
    </row>
    <row r="9" spans="2:3" ht="20.100000000000001" customHeight="1">
      <c r="B9" s="3" t="s">
        <v>1</v>
      </c>
      <c r="C9" s="5"/>
    </row>
    <row r="10" spans="2:3" ht="20.100000000000001" customHeight="1">
      <c r="B10" s="3" t="s">
        <v>2</v>
      </c>
      <c r="C10" s="6"/>
    </row>
    <row r="11" spans="2:3" ht="20.100000000000001" customHeight="1">
      <c r="B11" s="3" t="s">
        <v>3</v>
      </c>
      <c r="C11" s="6"/>
    </row>
    <row r="12" spans="2:3" ht="20.100000000000001" customHeight="1">
      <c r="B12" s="3" t="s">
        <v>5</v>
      </c>
      <c r="C12" s="6"/>
    </row>
    <row r="13" spans="2:3" ht="20.100000000000001" customHeight="1">
      <c r="B13" s="3" t="s">
        <v>6</v>
      </c>
      <c r="C13" s="6"/>
    </row>
    <row r="14" spans="2:3" ht="18.75">
      <c r="B14" s="98" t="s">
        <v>4</v>
      </c>
      <c r="C14" s="97"/>
    </row>
    <row r="15" spans="2:3" ht="20.100000000000001" customHeight="1">
      <c r="B15" s="4" t="s">
        <v>192</v>
      </c>
      <c r="C15" s="5"/>
    </row>
    <row r="16" spans="2:3" ht="20.100000000000001" customHeight="1">
      <c r="B16" s="3" t="s">
        <v>94</v>
      </c>
      <c r="C16" s="5"/>
    </row>
    <row r="17" spans="1:3" ht="20.100000000000001" customHeight="1">
      <c r="B17" s="3" t="s">
        <v>95</v>
      </c>
      <c r="C17" s="5"/>
    </row>
    <row r="19" spans="1:3">
      <c r="A19" s="2" t="s">
        <v>110</v>
      </c>
    </row>
  </sheetData>
  <sheetProtection sheet="1" objects="1" scenarios="1"/>
  <mergeCells count="2">
    <mergeCell ref="B6:C6"/>
    <mergeCell ref="B14:C14"/>
  </mergeCells>
  <pageMargins left="0.7" right="0.7" top="0.75" bottom="0.75" header="0.3" footer="0.3"/>
  <pageSetup paperSize="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E13"/>
  <sheetViews>
    <sheetView topLeftCell="A4" workbookViewId="0">
      <selection activeCell="C6" sqref="C6:E7"/>
    </sheetView>
  </sheetViews>
  <sheetFormatPr defaultRowHeight="15"/>
  <cols>
    <col min="1" max="1" width="4.42578125" customWidth="1"/>
    <col min="2" max="2" width="24.140625" customWidth="1"/>
    <col min="3" max="3" width="34.7109375" customWidth="1"/>
    <col min="4" max="4" width="25" customWidth="1"/>
    <col min="5" max="5" width="26.7109375" customWidth="1"/>
  </cols>
  <sheetData>
    <row r="2" spans="2:5" ht="35.1" customHeight="1"/>
    <row r="4" spans="2:5" ht="33" customHeight="1">
      <c r="B4" s="99" t="s">
        <v>193</v>
      </c>
      <c r="C4" s="100"/>
      <c r="D4" s="100"/>
      <c r="E4" s="101"/>
    </row>
    <row r="5" spans="2:5" ht="30">
      <c r="B5" s="7"/>
      <c r="C5" s="8" t="s">
        <v>7</v>
      </c>
      <c r="D5" s="8" t="s">
        <v>8</v>
      </c>
      <c r="E5" s="8" t="s">
        <v>9</v>
      </c>
    </row>
    <row r="6" spans="2:5">
      <c r="B6" s="66" t="s">
        <v>14</v>
      </c>
      <c r="C6" s="9"/>
      <c r="D6" s="9"/>
      <c r="E6" s="9"/>
    </row>
    <row r="7" spans="2:5">
      <c r="B7" s="66" t="s">
        <v>15</v>
      </c>
      <c r="C7" s="9"/>
      <c r="D7" s="9"/>
      <c r="E7" s="9"/>
    </row>
    <row r="8" spans="2:5">
      <c r="B8" s="66" t="s">
        <v>10</v>
      </c>
      <c r="C8" s="9"/>
      <c r="D8" s="9"/>
      <c r="E8" s="9"/>
    </row>
    <row r="9" spans="2:5">
      <c r="B9" s="66" t="s">
        <v>11</v>
      </c>
      <c r="C9" s="9"/>
      <c r="D9" s="9"/>
      <c r="E9" s="9"/>
    </row>
    <row r="10" spans="2:5">
      <c r="B10" s="66" t="s">
        <v>12</v>
      </c>
      <c r="C10" s="9"/>
      <c r="D10" s="9"/>
      <c r="E10" s="9"/>
    </row>
    <row r="11" spans="2:5">
      <c r="B11" s="66" t="s">
        <v>13</v>
      </c>
      <c r="C11" s="9"/>
      <c r="D11" s="9"/>
      <c r="E11" s="9"/>
    </row>
    <row r="13" spans="2:5">
      <c r="B13" s="2" t="s">
        <v>110</v>
      </c>
    </row>
  </sheetData>
  <sheetProtection sheet="1" objects="1" scenarios="1"/>
  <mergeCells count="1">
    <mergeCell ref="B4:E4"/>
  </mergeCells>
  <pageMargins left="0.7" right="0.7" top="0.75" bottom="0.75" header="0.3" footer="0.3"/>
  <pageSetup paperSize="9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K17"/>
  <sheetViews>
    <sheetView workbookViewId="0">
      <pane ySplit="1" topLeftCell="A17" activePane="bottomLeft" state="frozen"/>
      <selection pane="bottomLeft" activeCell="C2" sqref="C2:H15"/>
    </sheetView>
  </sheetViews>
  <sheetFormatPr defaultRowHeight="15"/>
  <cols>
    <col min="1" max="1" width="3" customWidth="1"/>
    <col min="2" max="2" width="45.42578125" style="81" customWidth="1"/>
    <col min="3" max="3" width="7.140625" customWidth="1"/>
    <col min="4" max="4" width="7.5703125" customWidth="1"/>
    <col min="5" max="5" width="9" customWidth="1"/>
    <col min="6" max="6" width="10.42578125" customWidth="1"/>
    <col min="7" max="7" width="9" customWidth="1"/>
    <col min="8" max="8" width="10.28515625" customWidth="1"/>
    <col min="9" max="9" width="4.7109375" customWidth="1"/>
    <col min="10" max="10" width="8.140625" customWidth="1"/>
    <col min="11" max="11" width="11" customWidth="1"/>
  </cols>
  <sheetData>
    <row r="1" spans="2:11" ht="60.75" thickBot="1">
      <c r="B1" s="19" t="s">
        <v>190</v>
      </c>
      <c r="C1" s="20" t="s">
        <v>14</v>
      </c>
      <c r="D1" s="21" t="s">
        <v>15</v>
      </c>
      <c r="E1" s="21" t="s">
        <v>186</v>
      </c>
      <c r="F1" s="21" t="s">
        <v>187</v>
      </c>
      <c r="G1" s="21" t="s">
        <v>188</v>
      </c>
      <c r="H1" s="22" t="s">
        <v>189</v>
      </c>
      <c r="I1" s="30" t="s">
        <v>195</v>
      </c>
      <c r="J1" s="23" t="s">
        <v>196</v>
      </c>
      <c r="K1" s="24" t="s">
        <v>197</v>
      </c>
    </row>
    <row r="2" spans="2:11">
      <c r="B2" s="40" t="s">
        <v>96</v>
      </c>
      <c r="C2" s="41"/>
      <c r="D2" s="42"/>
      <c r="E2" s="42"/>
      <c r="F2" s="42"/>
      <c r="G2" s="42"/>
      <c r="H2" s="46"/>
      <c r="I2" s="47">
        <f>SUM(C2:H2)</f>
        <v>0</v>
      </c>
      <c r="J2" s="48">
        <f t="shared" ref="J2:J15" si="0">I2/$I$16*100</f>
        <v>0</v>
      </c>
      <c r="K2" s="48">
        <f>J2</f>
        <v>0</v>
      </c>
    </row>
    <row r="3" spans="2:11" ht="30">
      <c r="B3" s="12" t="s">
        <v>97</v>
      </c>
      <c r="C3" s="37"/>
      <c r="D3" s="34"/>
      <c r="E3" s="34"/>
      <c r="F3" s="34"/>
      <c r="G3" s="34"/>
      <c r="H3" s="44"/>
      <c r="I3" s="43">
        <f t="shared" ref="I3:I15" si="1">SUM(C3:H3)</f>
        <v>0</v>
      </c>
      <c r="J3" s="49">
        <f t="shared" si="0"/>
        <v>0</v>
      </c>
      <c r="K3" s="49">
        <f>J3+K2</f>
        <v>0</v>
      </c>
    </row>
    <row r="4" spans="2:11" ht="30">
      <c r="B4" s="12" t="s">
        <v>98</v>
      </c>
      <c r="C4" s="37"/>
      <c r="D4" s="34"/>
      <c r="E4" s="34"/>
      <c r="F4" s="34"/>
      <c r="G4" s="34"/>
      <c r="H4" s="44"/>
      <c r="I4" s="43">
        <f t="shared" si="1"/>
        <v>0</v>
      </c>
      <c r="J4" s="49">
        <f t="shared" si="0"/>
        <v>0</v>
      </c>
      <c r="K4" s="49">
        <f t="shared" ref="K4:K15" si="2">J4+K3</f>
        <v>0</v>
      </c>
    </row>
    <row r="5" spans="2:11" ht="30">
      <c r="B5" s="12" t="s">
        <v>99</v>
      </c>
      <c r="C5" s="37"/>
      <c r="D5" s="34"/>
      <c r="E5" s="34"/>
      <c r="F5" s="34"/>
      <c r="G5" s="34"/>
      <c r="H5" s="44"/>
      <c r="I5" s="43">
        <f t="shared" si="1"/>
        <v>0</v>
      </c>
      <c r="J5" s="49">
        <f t="shared" si="0"/>
        <v>0</v>
      </c>
      <c r="K5" s="49">
        <f t="shared" si="2"/>
        <v>0</v>
      </c>
    </row>
    <row r="6" spans="2:11" ht="30">
      <c r="B6" s="12" t="s">
        <v>100</v>
      </c>
      <c r="C6" s="37"/>
      <c r="D6" s="34"/>
      <c r="E6" s="34"/>
      <c r="F6" s="34"/>
      <c r="G6" s="34"/>
      <c r="H6" s="44"/>
      <c r="I6" s="43">
        <f t="shared" si="1"/>
        <v>0</v>
      </c>
      <c r="J6" s="49">
        <f t="shared" si="0"/>
        <v>0</v>
      </c>
      <c r="K6" s="49">
        <f t="shared" si="2"/>
        <v>0</v>
      </c>
    </row>
    <row r="7" spans="2:11" ht="30">
      <c r="B7" s="12" t="s">
        <v>101</v>
      </c>
      <c r="C7" s="37"/>
      <c r="D7" s="34"/>
      <c r="E7" s="34"/>
      <c r="F7" s="34"/>
      <c r="G7" s="34"/>
      <c r="H7" s="44"/>
      <c r="I7" s="43">
        <f t="shared" si="1"/>
        <v>0</v>
      </c>
      <c r="J7" s="49">
        <f t="shared" si="0"/>
        <v>0</v>
      </c>
      <c r="K7" s="49">
        <f t="shared" si="2"/>
        <v>0</v>
      </c>
    </row>
    <row r="8" spans="2:11">
      <c r="B8" s="12" t="s">
        <v>102</v>
      </c>
      <c r="C8" s="37"/>
      <c r="D8" s="34"/>
      <c r="E8" s="34"/>
      <c r="F8" s="34"/>
      <c r="G8" s="34"/>
      <c r="H8" s="44"/>
      <c r="I8" s="43">
        <f t="shared" si="1"/>
        <v>0</v>
      </c>
      <c r="J8" s="49">
        <f t="shared" si="0"/>
        <v>0</v>
      </c>
      <c r="K8" s="49">
        <f t="shared" si="2"/>
        <v>0</v>
      </c>
    </row>
    <row r="9" spans="2:11" ht="30">
      <c r="B9" s="12" t="s">
        <v>103</v>
      </c>
      <c r="C9" s="37"/>
      <c r="D9" s="34"/>
      <c r="E9" s="34"/>
      <c r="F9" s="34"/>
      <c r="G9" s="34"/>
      <c r="H9" s="44"/>
      <c r="I9" s="43">
        <f t="shared" si="1"/>
        <v>0</v>
      </c>
      <c r="J9" s="49">
        <f t="shared" si="0"/>
        <v>0</v>
      </c>
      <c r="K9" s="49">
        <f t="shared" si="2"/>
        <v>0</v>
      </c>
    </row>
    <row r="10" spans="2:11" ht="30">
      <c r="B10" s="12" t="s">
        <v>104</v>
      </c>
      <c r="C10" s="37"/>
      <c r="D10" s="34"/>
      <c r="E10" s="34"/>
      <c r="F10" s="34"/>
      <c r="G10" s="34"/>
      <c r="H10" s="44"/>
      <c r="I10" s="43">
        <f t="shared" si="1"/>
        <v>0</v>
      </c>
      <c r="J10" s="49">
        <f t="shared" si="0"/>
        <v>0</v>
      </c>
      <c r="K10" s="49">
        <f t="shared" si="2"/>
        <v>0</v>
      </c>
    </row>
    <row r="11" spans="2:11" ht="17.25" customHeight="1">
      <c r="B11" s="12" t="s">
        <v>105</v>
      </c>
      <c r="C11" s="37"/>
      <c r="D11" s="34"/>
      <c r="E11" s="34"/>
      <c r="F11" s="34"/>
      <c r="G11" s="34"/>
      <c r="H11" s="44"/>
      <c r="I11" s="43">
        <f t="shared" si="1"/>
        <v>0</v>
      </c>
      <c r="J11" s="49">
        <f t="shared" si="0"/>
        <v>0</v>
      </c>
      <c r="K11" s="49">
        <f t="shared" si="2"/>
        <v>0</v>
      </c>
    </row>
    <row r="12" spans="2:11">
      <c r="B12" s="12" t="s">
        <v>106</v>
      </c>
      <c r="C12" s="37"/>
      <c r="D12" s="34"/>
      <c r="E12" s="34"/>
      <c r="F12" s="34"/>
      <c r="G12" s="34"/>
      <c r="H12" s="44"/>
      <c r="I12" s="43">
        <f t="shared" si="1"/>
        <v>0</v>
      </c>
      <c r="J12" s="49">
        <f t="shared" si="0"/>
        <v>0</v>
      </c>
      <c r="K12" s="49">
        <f t="shared" si="2"/>
        <v>0</v>
      </c>
    </row>
    <row r="13" spans="2:11" ht="30">
      <c r="B13" s="12" t="s">
        <v>107</v>
      </c>
      <c r="C13" s="37"/>
      <c r="D13" s="34"/>
      <c r="E13" s="34"/>
      <c r="F13" s="34"/>
      <c r="G13" s="34"/>
      <c r="H13" s="44"/>
      <c r="I13" s="43">
        <f t="shared" si="1"/>
        <v>0</v>
      </c>
      <c r="J13" s="49">
        <f t="shared" si="0"/>
        <v>0</v>
      </c>
      <c r="K13" s="49">
        <f t="shared" si="2"/>
        <v>0</v>
      </c>
    </row>
    <row r="14" spans="2:11">
      <c r="B14" s="12" t="s">
        <v>108</v>
      </c>
      <c r="C14" s="37"/>
      <c r="D14" s="34"/>
      <c r="E14" s="34"/>
      <c r="F14" s="34"/>
      <c r="G14" s="34"/>
      <c r="H14" s="44"/>
      <c r="I14" s="43">
        <f t="shared" si="1"/>
        <v>0</v>
      </c>
      <c r="J14" s="49">
        <f t="shared" si="0"/>
        <v>0</v>
      </c>
      <c r="K14" s="49">
        <f t="shared" si="2"/>
        <v>0</v>
      </c>
    </row>
    <row r="15" spans="2:11" ht="30.75" thickBot="1">
      <c r="B15" s="36" t="s">
        <v>109</v>
      </c>
      <c r="C15" s="38"/>
      <c r="D15" s="39"/>
      <c r="E15" s="39"/>
      <c r="F15" s="39"/>
      <c r="G15" s="39"/>
      <c r="H15" s="45"/>
      <c r="I15" s="43">
        <f t="shared" si="1"/>
        <v>0</v>
      </c>
      <c r="J15" s="49">
        <f t="shared" si="0"/>
        <v>0</v>
      </c>
      <c r="K15" s="49">
        <f t="shared" si="2"/>
        <v>0</v>
      </c>
    </row>
    <row r="16" spans="2:11">
      <c r="H16" s="35">
        <f>SUM(I2:I15)</f>
        <v>0</v>
      </c>
      <c r="I16" s="35">
        <f>IF(H16=0,1,H16)</f>
        <v>1</v>
      </c>
    </row>
    <row r="17" spans="2:2">
      <c r="B17" s="2" t="s">
        <v>110</v>
      </c>
    </row>
  </sheetData>
  <sheetProtection sheet="1" objects="1" scenarios="1"/>
  <conditionalFormatting sqref="B1:H1 B2:K15">
    <cfRule type="expression" dxfId="37" priority="6">
      <formula>MOD(COLUMN(),2)=0</formula>
    </cfRule>
  </conditionalFormatting>
  <conditionalFormatting sqref="B1:H1">
    <cfRule type="expression" dxfId="36" priority="5">
      <formula>ROW()=1</formula>
    </cfRule>
  </conditionalFormatting>
  <conditionalFormatting sqref="I1:K1">
    <cfRule type="expression" dxfId="35" priority="1">
      <formula>$C1=" "</formula>
    </cfRule>
    <cfRule type="expression" dxfId="34" priority="2">
      <formula>ROW()=1</formula>
    </cfRule>
    <cfRule type="expression" dxfId="33" priority="3">
      <formula>MOD(COLUMN(),2)=0</formula>
    </cfRule>
  </conditionalFormatting>
  <dataValidations count="1">
    <dataValidation type="whole" operator="equal" allowBlank="1" showInputMessage="1" showErrorMessage="1" sqref="C2:H15">
      <formula1>1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K80"/>
  <sheetViews>
    <sheetView workbookViewId="0">
      <pane ySplit="1" topLeftCell="A11" activePane="bottomLeft" state="frozen"/>
      <selection pane="bottomLeft" activeCell="I79" sqref="I79"/>
    </sheetView>
  </sheetViews>
  <sheetFormatPr defaultRowHeight="15"/>
  <cols>
    <col min="1" max="1" width="3.28515625" customWidth="1"/>
    <col min="2" max="2" width="48.42578125" style="81" customWidth="1"/>
    <col min="3" max="3" width="6.42578125" customWidth="1"/>
    <col min="4" max="4" width="6.85546875" customWidth="1"/>
    <col min="5" max="5" width="9.5703125" customWidth="1"/>
    <col min="6" max="6" width="9.42578125" customWidth="1"/>
    <col min="7" max="7" width="9" customWidth="1"/>
    <col min="8" max="8" width="10.42578125" customWidth="1"/>
    <col min="9" max="9" width="5.5703125" style="29" customWidth="1"/>
    <col min="10" max="10" width="6.85546875" customWidth="1"/>
  </cols>
  <sheetData>
    <row r="1" spans="2:11" ht="73.5" thickBot="1">
      <c r="B1" s="19" t="s">
        <v>190</v>
      </c>
      <c r="C1" s="20" t="s">
        <v>14</v>
      </c>
      <c r="D1" s="21" t="s">
        <v>15</v>
      </c>
      <c r="E1" s="21" t="s">
        <v>186</v>
      </c>
      <c r="F1" s="21" t="s">
        <v>187</v>
      </c>
      <c r="G1" s="21" t="s">
        <v>188</v>
      </c>
      <c r="H1" s="22" t="s">
        <v>189</v>
      </c>
      <c r="I1" s="30" t="s">
        <v>195</v>
      </c>
      <c r="J1" s="23" t="s">
        <v>196</v>
      </c>
      <c r="K1" s="24" t="s">
        <v>197</v>
      </c>
    </row>
    <row r="2" spans="2:11" ht="17.25">
      <c r="B2" s="18" t="s">
        <v>16</v>
      </c>
      <c r="C2" s="105" t="s">
        <v>194</v>
      </c>
      <c r="D2" s="106"/>
      <c r="E2" s="106"/>
      <c r="F2" s="106"/>
      <c r="G2" s="106"/>
      <c r="H2" s="107"/>
      <c r="I2" s="25">
        <f>SUM(I3:I8)</f>
        <v>0</v>
      </c>
      <c r="J2" s="31" t="e">
        <f>I2/$I$79*100</f>
        <v>#DIV/0!</v>
      </c>
      <c r="K2" s="32" t="e">
        <f>K8</f>
        <v>#DIV/0!</v>
      </c>
    </row>
    <row r="3" spans="2:11">
      <c r="B3" s="12" t="s">
        <v>17</v>
      </c>
      <c r="C3" s="13"/>
      <c r="D3" s="10"/>
      <c r="E3" s="10"/>
      <c r="F3" s="10"/>
      <c r="G3" s="10"/>
      <c r="H3" s="14"/>
      <c r="I3" s="26">
        <f>SUM(C3:H3)</f>
        <v>0</v>
      </c>
      <c r="J3" s="31" t="e">
        <f t="shared" ref="J3:J66" si="0">I3/$I$79*100</f>
        <v>#DIV/0!</v>
      </c>
      <c r="K3" s="33" t="e">
        <f>J3</f>
        <v>#DIV/0!</v>
      </c>
    </row>
    <row r="4" spans="2:11">
      <c r="B4" s="12" t="s">
        <v>18</v>
      </c>
      <c r="C4" s="13"/>
      <c r="D4" s="10"/>
      <c r="E4" s="10"/>
      <c r="F4" s="10"/>
      <c r="G4" s="10"/>
      <c r="H4" s="14"/>
      <c r="I4" s="26">
        <f t="shared" ref="I4:I8" si="1">SUM(C4:H4)</f>
        <v>0</v>
      </c>
      <c r="J4" s="31" t="e">
        <f t="shared" si="0"/>
        <v>#DIV/0!</v>
      </c>
      <c r="K4" s="33" t="e">
        <f>J4+K3</f>
        <v>#DIV/0!</v>
      </c>
    </row>
    <row r="5" spans="2:11">
      <c r="B5" s="12" t="s">
        <v>19</v>
      </c>
      <c r="C5" s="13"/>
      <c r="D5" s="10"/>
      <c r="E5" s="10"/>
      <c r="F5" s="10"/>
      <c r="G5" s="10"/>
      <c r="H5" s="14"/>
      <c r="I5" s="26">
        <f t="shared" si="1"/>
        <v>0</v>
      </c>
      <c r="J5" s="31" t="e">
        <f t="shared" si="0"/>
        <v>#DIV/0!</v>
      </c>
      <c r="K5" s="33" t="e">
        <f t="shared" ref="K5:K8" si="2">J5+K4</f>
        <v>#DIV/0!</v>
      </c>
    </row>
    <row r="6" spans="2:11" ht="30">
      <c r="B6" s="12" t="s">
        <v>20</v>
      </c>
      <c r="C6" s="13"/>
      <c r="D6" s="10"/>
      <c r="E6" s="10"/>
      <c r="F6" s="10"/>
      <c r="G6" s="10"/>
      <c r="H6" s="14"/>
      <c r="I6" s="26">
        <f t="shared" si="1"/>
        <v>0</v>
      </c>
      <c r="J6" s="31" t="e">
        <f t="shared" si="0"/>
        <v>#DIV/0!</v>
      </c>
      <c r="K6" s="33" t="e">
        <f t="shared" si="2"/>
        <v>#DIV/0!</v>
      </c>
    </row>
    <row r="7" spans="2:11">
      <c r="B7" s="12" t="s">
        <v>21</v>
      </c>
      <c r="C7" s="13"/>
      <c r="D7" s="10"/>
      <c r="E7" s="10"/>
      <c r="F7" s="10"/>
      <c r="G7" s="10"/>
      <c r="H7" s="14"/>
      <c r="I7" s="26">
        <f t="shared" si="1"/>
        <v>0</v>
      </c>
      <c r="J7" s="31" t="e">
        <f t="shared" si="0"/>
        <v>#DIV/0!</v>
      </c>
      <c r="K7" s="33" t="e">
        <f t="shared" si="2"/>
        <v>#DIV/0!</v>
      </c>
    </row>
    <row r="8" spans="2:11">
      <c r="B8" s="12" t="s">
        <v>22</v>
      </c>
      <c r="C8" s="13"/>
      <c r="D8" s="10"/>
      <c r="E8" s="10"/>
      <c r="F8" s="10"/>
      <c r="G8" s="10"/>
      <c r="H8" s="14"/>
      <c r="I8" s="26">
        <f t="shared" si="1"/>
        <v>0</v>
      </c>
      <c r="J8" s="31" t="e">
        <f t="shared" si="0"/>
        <v>#DIV/0!</v>
      </c>
      <c r="K8" s="33" t="e">
        <f t="shared" si="2"/>
        <v>#DIV/0!</v>
      </c>
    </row>
    <row r="9" spans="2:11" ht="17.25">
      <c r="B9" s="11" t="s">
        <v>23</v>
      </c>
      <c r="C9" s="102" t="s">
        <v>194</v>
      </c>
      <c r="D9" s="103"/>
      <c r="E9" s="103"/>
      <c r="F9" s="103"/>
      <c r="G9" s="103"/>
      <c r="H9" s="104"/>
      <c r="I9" s="27">
        <f>SUM(I10:I15)</f>
        <v>0</v>
      </c>
      <c r="J9" s="31" t="e">
        <f t="shared" si="0"/>
        <v>#DIV/0!</v>
      </c>
      <c r="K9" s="33" t="e">
        <f>K15</f>
        <v>#DIV/0!</v>
      </c>
    </row>
    <row r="10" spans="2:11">
      <c r="B10" s="12" t="s">
        <v>24</v>
      </c>
      <c r="C10" s="13"/>
      <c r="D10" s="10"/>
      <c r="E10" s="10"/>
      <c r="F10" s="10"/>
      <c r="G10" s="10"/>
      <c r="H10" s="14"/>
      <c r="I10" s="26">
        <f>SUM(C10:H10)</f>
        <v>0</v>
      </c>
      <c r="J10" s="31" t="e">
        <f t="shared" si="0"/>
        <v>#DIV/0!</v>
      </c>
      <c r="K10" s="33" t="e">
        <f>J10+K8</f>
        <v>#DIV/0!</v>
      </c>
    </row>
    <row r="11" spans="2:11">
      <c r="B11" s="12" t="s">
        <v>25</v>
      </c>
      <c r="C11" s="13"/>
      <c r="D11" s="10"/>
      <c r="E11" s="10"/>
      <c r="F11" s="10"/>
      <c r="G11" s="10"/>
      <c r="H11" s="14"/>
      <c r="I11" s="26">
        <f t="shared" ref="I11:I74" si="3">SUM(C11:H11)</f>
        <v>0</v>
      </c>
      <c r="J11" s="31" t="e">
        <f t="shared" si="0"/>
        <v>#DIV/0!</v>
      </c>
      <c r="K11" s="33" t="e">
        <f t="shared" ref="K11:K15" si="4">J11+K10</f>
        <v>#DIV/0!</v>
      </c>
    </row>
    <row r="12" spans="2:11">
      <c r="B12" s="12" t="s">
        <v>26</v>
      </c>
      <c r="C12" s="13"/>
      <c r="D12" s="10"/>
      <c r="E12" s="10"/>
      <c r="F12" s="10"/>
      <c r="G12" s="10"/>
      <c r="H12" s="14"/>
      <c r="I12" s="26">
        <f t="shared" si="3"/>
        <v>0</v>
      </c>
      <c r="J12" s="31" t="e">
        <f t="shared" si="0"/>
        <v>#DIV/0!</v>
      </c>
      <c r="K12" s="33" t="e">
        <f t="shared" si="4"/>
        <v>#DIV/0!</v>
      </c>
    </row>
    <row r="13" spans="2:11">
      <c r="B13" s="12" t="s">
        <v>27</v>
      </c>
      <c r="C13" s="13"/>
      <c r="D13" s="10"/>
      <c r="E13" s="10"/>
      <c r="F13" s="10"/>
      <c r="G13" s="10"/>
      <c r="H13" s="14"/>
      <c r="I13" s="26">
        <f t="shared" si="3"/>
        <v>0</v>
      </c>
      <c r="J13" s="31" t="e">
        <f t="shared" si="0"/>
        <v>#DIV/0!</v>
      </c>
      <c r="K13" s="33" t="e">
        <f t="shared" si="4"/>
        <v>#DIV/0!</v>
      </c>
    </row>
    <row r="14" spans="2:11">
      <c r="B14" s="12" t="s">
        <v>28</v>
      </c>
      <c r="C14" s="13"/>
      <c r="D14" s="10"/>
      <c r="E14" s="10"/>
      <c r="F14" s="10"/>
      <c r="G14" s="10"/>
      <c r="H14" s="14"/>
      <c r="I14" s="26">
        <f t="shared" si="3"/>
        <v>0</v>
      </c>
      <c r="J14" s="31" t="e">
        <f t="shared" si="0"/>
        <v>#DIV/0!</v>
      </c>
      <c r="K14" s="33" t="e">
        <f t="shared" si="4"/>
        <v>#DIV/0!</v>
      </c>
    </row>
    <row r="15" spans="2:11">
      <c r="B15" s="12" t="s">
        <v>29</v>
      </c>
      <c r="C15" s="13"/>
      <c r="D15" s="10"/>
      <c r="E15" s="10"/>
      <c r="F15" s="10"/>
      <c r="G15" s="10"/>
      <c r="H15" s="14"/>
      <c r="I15" s="26">
        <f t="shared" si="3"/>
        <v>0</v>
      </c>
      <c r="J15" s="31" t="e">
        <f t="shared" si="0"/>
        <v>#DIV/0!</v>
      </c>
      <c r="K15" s="33" t="e">
        <f t="shared" si="4"/>
        <v>#DIV/0!</v>
      </c>
    </row>
    <row r="16" spans="2:11" ht="17.25">
      <c r="B16" s="11" t="s">
        <v>30</v>
      </c>
      <c r="C16" s="102" t="s">
        <v>194</v>
      </c>
      <c r="D16" s="103"/>
      <c r="E16" s="103"/>
      <c r="F16" s="103"/>
      <c r="G16" s="103"/>
      <c r="H16" s="104"/>
      <c r="I16" s="26">
        <f>SUM(I17:I22)</f>
        <v>0</v>
      </c>
      <c r="J16" s="31" t="e">
        <f t="shared" si="0"/>
        <v>#DIV/0!</v>
      </c>
      <c r="K16" s="33" t="e">
        <f>K22</f>
        <v>#DIV/0!</v>
      </c>
    </row>
    <row r="17" spans="2:11">
      <c r="B17" s="12" t="s">
        <v>31</v>
      </c>
      <c r="C17" s="13"/>
      <c r="D17" s="10"/>
      <c r="E17" s="10"/>
      <c r="F17" s="10"/>
      <c r="G17" s="10"/>
      <c r="H17" s="14"/>
      <c r="I17" s="26">
        <f t="shared" si="3"/>
        <v>0</v>
      </c>
      <c r="J17" s="31" t="e">
        <f t="shared" si="0"/>
        <v>#DIV/0!</v>
      </c>
      <c r="K17" s="33" t="e">
        <f>J17+K15</f>
        <v>#DIV/0!</v>
      </c>
    </row>
    <row r="18" spans="2:11">
      <c r="B18" s="12" t="s">
        <v>32</v>
      </c>
      <c r="C18" s="13"/>
      <c r="D18" s="10"/>
      <c r="E18" s="10"/>
      <c r="F18" s="10"/>
      <c r="G18" s="10"/>
      <c r="H18" s="14"/>
      <c r="I18" s="26">
        <f t="shared" si="3"/>
        <v>0</v>
      </c>
      <c r="J18" s="31" t="e">
        <f t="shared" si="0"/>
        <v>#DIV/0!</v>
      </c>
      <c r="K18" s="33" t="e">
        <f t="shared" ref="K18:K22" si="5">J18+K17</f>
        <v>#DIV/0!</v>
      </c>
    </row>
    <row r="19" spans="2:11">
      <c r="B19" s="12" t="s">
        <v>33</v>
      </c>
      <c r="C19" s="13"/>
      <c r="D19" s="10"/>
      <c r="E19" s="10"/>
      <c r="F19" s="10"/>
      <c r="G19" s="10"/>
      <c r="H19" s="14"/>
      <c r="I19" s="26">
        <f t="shared" si="3"/>
        <v>0</v>
      </c>
      <c r="J19" s="31" t="e">
        <f t="shared" si="0"/>
        <v>#DIV/0!</v>
      </c>
      <c r="K19" s="33" t="e">
        <f t="shared" si="5"/>
        <v>#DIV/0!</v>
      </c>
    </row>
    <row r="20" spans="2:11">
      <c r="B20" s="12" t="s">
        <v>34</v>
      </c>
      <c r="C20" s="13"/>
      <c r="D20" s="10"/>
      <c r="E20" s="10"/>
      <c r="F20" s="10"/>
      <c r="G20" s="10"/>
      <c r="H20" s="14"/>
      <c r="I20" s="26">
        <f t="shared" si="3"/>
        <v>0</v>
      </c>
      <c r="J20" s="31" t="e">
        <f t="shared" si="0"/>
        <v>#DIV/0!</v>
      </c>
      <c r="K20" s="33" t="e">
        <f t="shared" si="5"/>
        <v>#DIV/0!</v>
      </c>
    </row>
    <row r="21" spans="2:11">
      <c r="B21" s="12" t="s">
        <v>35</v>
      </c>
      <c r="C21" s="13"/>
      <c r="D21" s="10"/>
      <c r="E21" s="10"/>
      <c r="F21" s="10"/>
      <c r="G21" s="10"/>
      <c r="H21" s="14"/>
      <c r="I21" s="26">
        <f t="shared" si="3"/>
        <v>0</v>
      </c>
      <c r="J21" s="31" t="e">
        <f t="shared" si="0"/>
        <v>#DIV/0!</v>
      </c>
      <c r="K21" s="33" t="e">
        <f t="shared" si="5"/>
        <v>#DIV/0!</v>
      </c>
    </row>
    <row r="22" spans="2:11">
      <c r="B22" s="12" t="s">
        <v>36</v>
      </c>
      <c r="C22" s="13"/>
      <c r="D22" s="10"/>
      <c r="E22" s="10"/>
      <c r="F22" s="10"/>
      <c r="G22" s="10"/>
      <c r="H22" s="14"/>
      <c r="I22" s="26">
        <f t="shared" si="3"/>
        <v>0</v>
      </c>
      <c r="J22" s="31" t="e">
        <f t="shared" si="0"/>
        <v>#DIV/0!</v>
      </c>
      <c r="K22" s="33" t="e">
        <f t="shared" si="5"/>
        <v>#DIV/0!</v>
      </c>
    </row>
    <row r="23" spans="2:11" ht="17.25">
      <c r="B23" s="11" t="s">
        <v>37</v>
      </c>
      <c r="C23" s="102" t="s">
        <v>194</v>
      </c>
      <c r="D23" s="103"/>
      <c r="E23" s="103"/>
      <c r="F23" s="103"/>
      <c r="G23" s="103"/>
      <c r="H23" s="104"/>
      <c r="I23" s="26">
        <f>SUM(I24:I29)</f>
        <v>0</v>
      </c>
      <c r="J23" s="31" t="e">
        <f t="shared" si="0"/>
        <v>#DIV/0!</v>
      </c>
      <c r="K23" s="33" t="e">
        <f>K29</f>
        <v>#DIV/0!</v>
      </c>
    </row>
    <row r="24" spans="2:11">
      <c r="B24" s="12" t="s">
        <v>38</v>
      </c>
      <c r="C24" s="13"/>
      <c r="D24" s="10"/>
      <c r="E24" s="10"/>
      <c r="F24" s="10"/>
      <c r="G24" s="10"/>
      <c r="H24" s="14"/>
      <c r="I24" s="26">
        <f t="shared" si="3"/>
        <v>0</v>
      </c>
      <c r="J24" s="31" t="e">
        <f t="shared" si="0"/>
        <v>#DIV/0!</v>
      </c>
      <c r="K24" s="33" t="e">
        <f>J24+K22</f>
        <v>#DIV/0!</v>
      </c>
    </row>
    <row r="25" spans="2:11">
      <c r="B25" s="12" t="s">
        <v>39</v>
      </c>
      <c r="C25" s="13"/>
      <c r="D25" s="10"/>
      <c r="E25" s="10"/>
      <c r="F25" s="10"/>
      <c r="G25" s="10"/>
      <c r="H25" s="14"/>
      <c r="I25" s="26">
        <f t="shared" si="3"/>
        <v>0</v>
      </c>
      <c r="J25" s="31" t="e">
        <f t="shared" si="0"/>
        <v>#DIV/0!</v>
      </c>
      <c r="K25" s="33" t="e">
        <f t="shared" ref="K25:K29" si="6">J25+K24</f>
        <v>#DIV/0!</v>
      </c>
    </row>
    <row r="26" spans="2:11">
      <c r="B26" s="12" t="s">
        <v>40</v>
      </c>
      <c r="C26" s="13"/>
      <c r="D26" s="10"/>
      <c r="E26" s="10"/>
      <c r="F26" s="10"/>
      <c r="G26" s="10"/>
      <c r="H26" s="14"/>
      <c r="I26" s="26">
        <f t="shared" si="3"/>
        <v>0</v>
      </c>
      <c r="J26" s="31" t="e">
        <f t="shared" si="0"/>
        <v>#DIV/0!</v>
      </c>
      <c r="K26" s="33" t="e">
        <f t="shared" si="6"/>
        <v>#DIV/0!</v>
      </c>
    </row>
    <row r="27" spans="2:11">
      <c r="B27" s="12" t="s">
        <v>41</v>
      </c>
      <c r="C27" s="13"/>
      <c r="D27" s="10"/>
      <c r="E27" s="10"/>
      <c r="F27" s="10"/>
      <c r="G27" s="10"/>
      <c r="H27" s="14"/>
      <c r="I27" s="26">
        <f t="shared" si="3"/>
        <v>0</v>
      </c>
      <c r="J27" s="31" t="e">
        <f t="shared" si="0"/>
        <v>#DIV/0!</v>
      </c>
      <c r="K27" s="33" t="e">
        <f t="shared" si="6"/>
        <v>#DIV/0!</v>
      </c>
    </row>
    <row r="28" spans="2:11">
      <c r="B28" s="12" t="s">
        <v>42</v>
      </c>
      <c r="C28" s="13"/>
      <c r="D28" s="10"/>
      <c r="E28" s="10"/>
      <c r="F28" s="10"/>
      <c r="G28" s="10"/>
      <c r="H28" s="14"/>
      <c r="I28" s="26">
        <f t="shared" si="3"/>
        <v>0</v>
      </c>
      <c r="J28" s="31" t="e">
        <f t="shared" si="0"/>
        <v>#DIV/0!</v>
      </c>
      <c r="K28" s="33" t="e">
        <f t="shared" si="6"/>
        <v>#DIV/0!</v>
      </c>
    </row>
    <row r="29" spans="2:11">
      <c r="B29" s="12" t="s">
        <v>43</v>
      </c>
      <c r="C29" s="13"/>
      <c r="D29" s="10"/>
      <c r="E29" s="10"/>
      <c r="F29" s="10"/>
      <c r="G29" s="10"/>
      <c r="H29" s="14"/>
      <c r="I29" s="26">
        <f t="shared" si="3"/>
        <v>0</v>
      </c>
      <c r="J29" s="31" t="e">
        <f t="shared" si="0"/>
        <v>#DIV/0!</v>
      </c>
      <c r="K29" s="33" t="e">
        <f t="shared" si="6"/>
        <v>#DIV/0!</v>
      </c>
    </row>
    <row r="30" spans="2:11" ht="17.25">
      <c r="B30" s="11" t="s">
        <v>44</v>
      </c>
      <c r="C30" s="102" t="s">
        <v>194</v>
      </c>
      <c r="D30" s="103"/>
      <c r="E30" s="103"/>
      <c r="F30" s="103"/>
      <c r="G30" s="103"/>
      <c r="H30" s="104"/>
      <c r="I30" s="26">
        <f>SUM(I31:I36)</f>
        <v>0</v>
      </c>
      <c r="J30" s="31" t="e">
        <f t="shared" si="0"/>
        <v>#DIV/0!</v>
      </c>
      <c r="K30" s="33" t="e">
        <f>K36</f>
        <v>#DIV/0!</v>
      </c>
    </row>
    <row r="31" spans="2:11">
      <c r="B31" s="12" t="s">
        <v>45</v>
      </c>
      <c r="C31" s="13"/>
      <c r="D31" s="10"/>
      <c r="E31" s="10"/>
      <c r="F31" s="10"/>
      <c r="G31" s="10"/>
      <c r="H31" s="14"/>
      <c r="I31" s="26">
        <f t="shared" si="3"/>
        <v>0</v>
      </c>
      <c r="J31" s="31" t="e">
        <f t="shared" si="0"/>
        <v>#DIV/0!</v>
      </c>
      <c r="K31" s="33" t="e">
        <f>J31+K29</f>
        <v>#DIV/0!</v>
      </c>
    </row>
    <row r="32" spans="2:11">
      <c r="B32" s="12" t="s">
        <v>46</v>
      </c>
      <c r="C32" s="13"/>
      <c r="D32" s="10"/>
      <c r="E32" s="10"/>
      <c r="F32" s="10"/>
      <c r="G32" s="10"/>
      <c r="H32" s="14"/>
      <c r="I32" s="26">
        <f t="shared" si="3"/>
        <v>0</v>
      </c>
      <c r="J32" s="31" t="e">
        <f t="shared" si="0"/>
        <v>#DIV/0!</v>
      </c>
      <c r="K32" s="33" t="e">
        <f t="shared" ref="K32:K36" si="7">J32+K31</f>
        <v>#DIV/0!</v>
      </c>
    </row>
    <row r="33" spans="2:11">
      <c r="B33" s="12" t="s">
        <v>47</v>
      </c>
      <c r="C33" s="13"/>
      <c r="D33" s="10"/>
      <c r="E33" s="10"/>
      <c r="F33" s="10"/>
      <c r="G33" s="10"/>
      <c r="H33" s="14"/>
      <c r="I33" s="26">
        <f t="shared" si="3"/>
        <v>0</v>
      </c>
      <c r="J33" s="31" t="e">
        <f t="shared" si="0"/>
        <v>#DIV/0!</v>
      </c>
      <c r="K33" s="33" t="e">
        <f t="shared" si="7"/>
        <v>#DIV/0!</v>
      </c>
    </row>
    <row r="34" spans="2:11">
      <c r="B34" s="12" t="s">
        <v>48</v>
      </c>
      <c r="C34" s="13"/>
      <c r="D34" s="10"/>
      <c r="E34" s="10"/>
      <c r="F34" s="10"/>
      <c r="G34" s="10"/>
      <c r="H34" s="14"/>
      <c r="I34" s="26">
        <f t="shared" si="3"/>
        <v>0</v>
      </c>
      <c r="J34" s="31" t="e">
        <f t="shared" si="0"/>
        <v>#DIV/0!</v>
      </c>
      <c r="K34" s="33" t="e">
        <f t="shared" si="7"/>
        <v>#DIV/0!</v>
      </c>
    </row>
    <row r="35" spans="2:11">
      <c r="B35" s="12" t="s">
        <v>49</v>
      </c>
      <c r="C35" s="13"/>
      <c r="D35" s="10"/>
      <c r="E35" s="10"/>
      <c r="F35" s="10"/>
      <c r="G35" s="10"/>
      <c r="H35" s="14"/>
      <c r="I35" s="26">
        <f t="shared" si="3"/>
        <v>0</v>
      </c>
      <c r="J35" s="31" t="e">
        <f t="shared" si="0"/>
        <v>#DIV/0!</v>
      </c>
      <c r="K35" s="33" t="e">
        <f t="shared" si="7"/>
        <v>#DIV/0!</v>
      </c>
    </row>
    <row r="36" spans="2:11">
      <c r="B36" s="12" t="s">
        <v>50</v>
      </c>
      <c r="C36" s="13"/>
      <c r="D36" s="10"/>
      <c r="E36" s="10"/>
      <c r="F36" s="10"/>
      <c r="G36" s="10"/>
      <c r="H36" s="14"/>
      <c r="I36" s="26">
        <f t="shared" si="3"/>
        <v>0</v>
      </c>
      <c r="J36" s="31" t="e">
        <f t="shared" si="0"/>
        <v>#DIV/0!</v>
      </c>
      <c r="K36" s="33" t="e">
        <f t="shared" si="7"/>
        <v>#DIV/0!</v>
      </c>
    </row>
    <row r="37" spans="2:11" ht="17.25">
      <c r="B37" s="11" t="s">
        <v>51</v>
      </c>
      <c r="C37" s="102" t="s">
        <v>194</v>
      </c>
      <c r="D37" s="103"/>
      <c r="E37" s="103"/>
      <c r="F37" s="103"/>
      <c r="G37" s="103"/>
      <c r="H37" s="104"/>
      <c r="I37" s="26">
        <f>SUM(I38:I43)</f>
        <v>0</v>
      </c>
      <c r="J37" s="31" t="e">
        <f t="shared" si="0"/>
        <v>#DIV/0!</v>
      </c>
      <c r="K37" s="33" t="e">
        <f>K43</f>
        <v>#DIV/0!</v>
      </c>
    </row>
    <row r="38" spans="2:11">
      <c r="B38" s="12" t="s">
        <v>52</v>
      </c>
      <c r="C38" s="13"/>
      <c r="D38" s="10"/>
      <c r="E38" s="10"/>
      <c r="F38" s="10"/>
      <c r="G38" s="10"/>
      <c r="H38" s="14"/>
      <c r="I38" s="26">
        <f t="shared" si="3"/>
        <v>0</v>
      </c>
      <c r="J38" s="31" t="e">
        <f t="shared" si="0"/>
        <v>#DIV/0!</v>
      </c>
      <c r="K38" s="33" t="e">
        <f>J38+K36</f>
        <v>#DIV/0!</v>
      </c>
    </row>
    <row r="39" spans="2:11">
      <c r="B39" s="12" t="s">
        <v>53</v>
      </c>
      <c r="C39" s="13"/>
      <c r="D39" s="10"/>
      <c r="E39" s="10"/>
      <c r="F39" s="10"/>
      <c r="G39" s="10"/>
      <c r="H39" s="14"/>
      <c r="I39" s="26">
        <f t="shared" si="3"/>
        <v>0</v>
      </c>
      <c r="J39" s="31" t="e">
        <f t="shared" si="0"/>
        <v>#DIV/0!</v>
      </c>
      <c r="K39" s="33" t="e">
        <f t="shared" ref="K39:K43" si="8">J39+K38</f>
        <v>#DIV/0!</v>
      </c>
    </row>
    <row r="40" spans="2:11">
      <c r="B40" s="12" t="s">
        <v>54</v>
      </c>
      <c r="C40" s="13"/>
      <c r="D40" s="10"/>
      <c r="E40" s="10"/>
      <c r="F40" s="10"/>
      <c r="G40" s="10"/>
      <c r="H40" s="14"/>
      <c r="I40" s="26">
        <f t="shared" si="3"/>
        <v>0</v>
      </c>
      <c r="J40" s="31" t="e">
        <f t="shared" si="0"/>
        <v>#DIV/0!</v>
      </c>
      <c r="K40" s="33" t="e">
        <f t="shared" si="8"/>
        <v>#DIV/0!</v>
      </c>
    </row>
    <row r="41" spans="2:11">
      <c r="B41" s="12" t="s">
        <v>55</v>
      </c>
      <c r="C41" s="13"/>
      <c r="D41" s="10"/>
      <c r="E41" s="10"/>
      <c r="F41" s="10"/>
      <c r="G41" s="10"/>
      <c r="H41" s="14"/>
      <c r="I41" s="26">
        <f t="shared" si="3"/>
        <v>0</v>
      </c>
      <c r="J41" s="31" t="e">
        <f t="shared" si="0"/>
        <v>#DIV/0!</v>
      </c>
      <c r="K41" s="33" t="e">
        <f t="shared" si="8"/>
        <v>#DIV/0!</v>
      </c>
    </row>
    <row r="42" spans="2:11">
      <c r="B42" s="12" t="s">
        <v>56</v>
      </c>
      <c r="C42" s="13"/>
      <c r="D42" s="10"/>
      <c r="E42" s="10"/>
      <c r="F42" s="10"/>
      <c r="G42" s="10"/>
      <c r="H42" s="14"/>
      <c r="I42" s="26">
        <f t="shared" si="3"/>
        <v>0</v>
      </c>
      <c r="J42" s="31" t="e">
        <f t="shared" si="0"/>
        <v>#DIV/0!</v>
      </c>
      <c r="K42" s="33" t="e">
        <f t="shared" si="8"/>
        <v>#DIV/0!</v>
      </c>
    </row>
    <row r="43" spans="2:11">
      <c r="B43" s="12" t="s">
        <v>57</v>
      </c>
      <c r="C43" s="13"/>
      <c r="D43" s="10"/>
      <c r="E43" s="10"/>
      <c r="F43" s="10"/>
      <c r="G43" s="10"/>
      <c r="H43" s="14"/>
      <c r="I43" s="26">
        <f t="shared" si="3"/>
        <v>0</v>
      </c>
      <c r="J43" s="31" t="e">
        <f t="shared" si="0"/>
        <v>#DIV/0!</v>
      </c>
      <c r="K43" s="33" t="e">
        <f t="shared" si="8"/>
        <v>#DIV/0!</v>
      </c>
    </row>
    <row r="44" spans="2:11" ht="18.75">
      <c r="B44" s="82" t="s">
        <v>58</v>
      </c>
      <c r="C44" s="102" t="s">
        <v>194</v>
      </c>
      <c r="D44" s="103"/>
      <c r="E44" s="103"/>
      <c r="F44" s="103"/>
      <c r="G44" s="103"/>
      <c r="H44" s="104"/>
      <c r="I44" s="26">
        <f>SUM(I45:I50)</f>
        <v>0</v>
      </c>
      <c r="J44" s="31" t="e">
        <f t="shared" si="0"/>
        <v>#DIV/0!</v>
      </c>
      <c r="K44" s="33" t="e">
        <f>K50</f>
        <v>#DIV/0!</v>
      </c>
    </row>
    <row r="45" spans="2:11" ht="15.75">
      <c r="B45" s="83" t="s">
        <v>59</v>
      </c>
      <c r="C45" s="13"/>
      <c r="D45" s="10"/>
      <c r="E45" s="10"/>
      <c r="F45" s="10"/>
      <c r="G45" s="10"/>
      <c r="H45" s="14"/>
      <c r="I45" s="26">
        <f t="shared" si="3"/>
        <v>0</v>
      </c>
      <c r="J45" s="31" t="e">
        <f t="shared" si="0"/>
        <v>#DIV/0!</v>
      </c>
      <c r="K45" s="33" t="e">
        <f>J45+K43</f>
        <v>#DIV/0!</v>
      </c>
    </row>
    <row r="46" spans="2:11">
      <c r="B46" s="12" t="s">
        <v>60</v>
      </c>
      <c r="C46" s="13"/>
      <c r="D46" s="10"/>
      <c r="E46" s="10"/>
      <c r="F46" s="10"/>
      <c r="G46" s="10"/>
      <c r="H46" s="14"/>
      <c r="I46" s="26">
        <f t="shared" si="3"/>
        <v>0</v>
      </c>
      <c r="J46" s="31" t="e">
        <f t="shared" si="0"/>
        <v>#DIV/0!</v>
      </c>
      <c r="K46" s="33" t="e">
        <f t="shared" ref="K46:K50" si="9">J46+K45</f>
        <v>#DIV/0!</v>
      </c>
    </row>
    <row r="47" spans="2:11">
      <c r="B47" s="12" t="s">
        <v>61</v>
      </c>
      <c r="C47" s="13"/>
      <c r="D47" s="10"/>
      <c r="E47" s="10"/>
      <c r="F47" s="10"/>
      <c r="G47" s="10"/>
      <c r="H47" s="14"/>
      <c r="I47" s="26">
        <f t="shared" si="3"/>
        <v>0</v>
      </c>
      <c r="J47" s="31" t="e">
        <f t="shared" si="0"/>
        <v>#DIV/0!</v>
      </c>
      <c r="K47" s="33" t="e">
        <f t="shared" si="9"/>
        <v>#DIV/0!</v>
      </c>
    </row>
    <row r="48" spans="2:11">
      <c r="B48" s="12" t="s">
        <v>62</v>
      </c>
      <c r="C48" s="13"/>
      <c r="D48" s="10"/>
      <c r="E48" s="10"/>
      <c r="F48" s="10"/>
      <c r="G48" s="10"/>
      <c r="H48" s="14"/>
      <c r="I48" s="26">
        <f t="shared" si="3"/>
        <v>0</v>
      </c>
      <c r="J48" s="31" t="e">
        <f t="shared" si="0"/>
        <v>#DIV/0!</v>
      </c>
      <c r="K48" s="33" t="e">
        <f t="shared" si="9"/>
        <v>#DIV/0!</v>
      </c>
    </row>
    <row r="49" spans="2:11">
      <c r="B49" s="12" t="s">
        <v>63</v>
      </c>
      <c r="C49" s="13"/>
      <c r="D49" s="10"/>
      <c r="E49" s="10"/>
      <c r="F49" s="10"/>
      <c r="G49" s="10"/>
      <c r="H49" s="14"/>
      <c r="I49" s="26">
        <f t="shared" si="3"/>
        <v>0</v>
      </c>
      <c r="J49" s="31" t="e">
        <f t="shared" si="0"/>
        <v>#DIV/0!</v>
      </c>
      <c r="K49" s="33" t="e">
        <f t="shared" si="9"/>
        <v>#DIV/0!</v>
      </c>
    </row>
    <row r="50" spans="2:11">
      <c r="B50" s="12" t="s">
        <v>64</v>
      </c>
      <c r="C50" s="13"/>
      <c r="D50" s="10"/>
      <c r="E50" s="10"/>
      <c r="F50" s="10"/>
      <c r="G50" s="10"/>
      <c r="H50" s="14"/>
      <c r="I50" s="26">
        <f t="shared" si="3"/>
        <v>0</v>
      </c>
      <c r="J50" s="31" t="e">
        <f t="shared" si="0"/>
        <v>#DIV/0!</v>
      </c>
      <c r="K50" s="33" t="e">
        <f t="shared" si="9"/>
        <v>#DIV/0!</v>
      </c>
    </row>
    <row r="51" spans="2:11" ht="17.25">
      <c r="B51" s="84" t="s">
        <v>65</v>
      </c>
      <c r="C51" s="102" t="s">
        <v>194</v>
      </c>
      <c r="D51" s="103"/>
      <c r="E51" s="103"/>
      <c r="F51" s="103"/>
      <c r="G51" s="103"/>
      <c r="H51" s="104"/>
      <c r="I51" s="26">
        <f>SUM(I52:I57)</f>
        <v>0</v>
      </c>
      <c r="J51" s="31" t="e">
        <f t="shared" si="0"/>
        <v>#DIV/0!</v>
      </c>
      <c r="K51" s="33" t="e">
        <f>K57</f>
        <v>#DIV/0!</v>
      </c>
    </row>
    <row r="52" spans="2:11">
      <c r="B52" s="12" t="s">
        <v>66</v>
      </c>
      <c r="C52" s="13"/>
      <c r="D52" s="10"/>
      <c r="E52" s="10"/>
      <c r="F52" s="10"/>
      <c r="G52" s="10"/>
      <c r="H52" s="14"/>
      <c r="I52" s="26">
        <f t="shared" si="3"/>
        <v>0</v>
      </c>
      <c r="J52" s="31" t="e">
        <f t="shared" si="0"/>
        <v>#DIV/0!</v>
      </c>
      <c r="K52" s="33" t="e">
        <f>J52+K50</f>
        <v>#DIV/0!</v>
      </c>
    </row>
    <row r="53" spans="2:11">
      <c r="B53" s="12" t="s">
        <v>67</v>
      </c>
      <c r="C53" s="13"/>
      <c r="D53" s="10"/>
      <c r="E53" s="10"/>
      <c r="F53" s="10"/>
      <c r="G53" s="10"/>
      <c r="H53" s="14"/>
      <c r="I53" s="26">
        <f t="shared" si="3"/>
        <v>0</v>
      </c>
      <c r="J53" s="31" t="e">
        <f t="shared" si="0"/>
        <v>#DIV/0!</v>
      </c>
      <c r="K53" s="33" t="e">
        <f t="shared" ref="K53:K57" si="10">J53+K52</f>
        <v>#DIV/0!</v>
      </c>
    </row>
    <row r="54" spans="2:11" ht="30">
      <c r="B54" s="12" t="s">
        <v>68</v>
      </c>
      <c r="C54" s="13"/>
      <c r="D54" s="10"/>
      <c r="E54" s="10"/>
      <c r="F54" s="10"/>
      <c r="G54" s="10"/>
      <c r="H54" s="14"/>
      <c r="I54" s="26">
        <f t="shared" si="3"/>
        <v>0</v>
      </c>
      <c r="J54" s="31" t="e">
        <f t="shared" si="0"/>
        <v>#DIV/0!</v>
      </c>
      <c r="K54" s="33" t="e">
        <f t="shared" si="10"/>
        <v>#DIV/0!</v>
      </c>
    </row>
    <row r="55" spans="2:11">
      <c r="B55" s="12" t="s">
        <v>69</v>
      </c>
      <c r="C55" s="13"/>
      <c r="D55" s="10"/>
      <c r="E55" s="10"/>
      <c r="F55" s="10"/>
      <c r="G55" s="10"/>
      <c r="H55" s="14"/>
      <c r="I55" s="26">
        <f t="shared" si="3"/>
        <v>0</v>
      </c>
      <c r="J55" s="31" t="e">
        <f t="shared" si="0"/>
        <v>#DIV/0!</v>
      </c>
      <c r="K55" s="33" t="e">
        <f t="shared" si="10"/>
        <v>#DIV/0!</v>
      </c>
    </row>
    <row r="56" spans="2:11">
      <c r="B56" s="12" t="s">
        <v>70</v>
      </c>
      <c r="C56" s="13"/>
      <c r="D56" s="10"/>
      <c r="E56" s="10"/>
      <c r="F56" s="10"/>
      <c r="G56" s="10"/>
      <c r="H56" s="14"/>
      <c r="I56" s="26">
        <f t="shared" si="3"/>
        <v>0</v>
      </c>
      <c r="J56" s="31" t="e">
        <f t="shared" si="0"/>
        <v>#DIV/0!</v>
      </c>
      <c r="K56" s="33" t="e">
        <f t="shared" si="10"/>
        <v>#DIV/0!</v>
      </c>
    </row>
    <row r="57" spans="2:11">
      <c r="B57" s="12" t="s">
        <v>71</v>
      </c>
      <c r="C57" s="13"/>
      <c r="D57" s="10"/>
      <c r="E57" s="10"/>
      <c r="F57" s="10"/>
      <c r="G57" s="10"/>
      <c r="H57" s="14"/>
      <c r="I57" s="26">
        <f t="shared" si="3"/>
        <v>0</v>
      </c>
      <c r="J57" s="31" t="e">
        <f t="shared" si="0"/>
        <v>#DIV/0!</v>
      </c>
      <c r="K57" s="33" t="e">
        <f t="shared" si="10"/>
        <v>#DIV/0!</v>
      </c>
    </row>
    <row r="58" spans="2:11" ht="17.25">
      <c r="B58" s="84" t="s">
        <v>72</v>
      </c>
      <c r="C58" s="102" t="s">
        <v>194</v>
      </c>
      <c r="D58" s="103"/>
      <c r="E58" s="103"/>
      <c r="F58" s="103"/>
      <c r="G58" s="103"/>
      <c r="H58" s="104"/>
      <c r="I58" s="26">
        <f>SUM(I59:I64)</f>
        <v>0</v>
      </c>
      <c r="J58" s="31" t="e">
        <f t="shared" si="0"/>
        <v>#DIV/0!</v>
      </c>
      <c r="K58" s="33" t="e">
        <f>K64</f>
        <v>#DIV/0!</v>
      </c>
    </row>
    <row r="59" spans="2:11">
      <c r="B59" s="12" t="s">
        <v>73</v>
      </c>
      <c r="C59" s="13"/>
      <c r="D59" s="10"/>
      <c r="E59" s="10"/>
      <c r="F59" s="10"/>
      <c r="G59" s="10"/>
      <c r="H59" s="14"/>
      <c r="I59" s="26">
        <f t="shared" si="3"/>
        <v>0</v>
      </c>
      <c r="J59" s="31" t="e">
        <f t="shared" si="0"/>
        <v>#DIV/0!</v>
      </c>
      <c r="K59" s="33" t="e">
        <f>J59+K57</f>
        <v>#DIV/0!</v>
      </c>
    </row>
    <row r="60" spans="2:11">
      <c r="B60" s="12" t="s">
        <v>74</v>
      </c>
      <c r="C60" s="13"/>
      <c r="D60" s="10"/>
      <c r="E60" s="10"/>
      <c r="F60" s="10"/>
      <c r="G60" s="10"/>
      <c r="H60" s="14"/>
      <c r="I60" s="26">
        <f t="shared" si="3"/>
        <v>0</v>
      </c>
      <c r="J60" s="31" t="e">
        <f t="shared" si="0"/>
        <v>#DIV/0!</v>
      </c>
      <c r="K60" s="33" t="e">
        <f t="shared" ref="K60:K64" si="11">J60+K59</f>
        <v>#DIV/0!</v>
      </c>
    </row>
    <row r="61" spans="2:11">
      <c r="B61" s="12" t="s">
        <v>75</v>
      </c>
      <c r="C61" s="13"/>
      <c r="D61" s="10"/>
      <c r="E61" s="10"/>
      <c r="F61" s="10"/>
      <c r="G61" s="10"/>
      <c r="H61" s="14"/>
      <c r="I61" s="26">
        <f t="shared" si="3"/>
        <v>0</v>
      </c>
      <c r="J61" s="31" t="e">
        <f t="shared" si="0"/>
        <v>#DIV/0!</v>
      </c>
      <c r="K61" s="33" t="e">
        <f t="shared" si="11"/>
        <v>#DIV/0!</v>
      </c>
    </row>
    <row r="62" spans="2:11">
      <c r="B62" s="12" t="s">
        <v>76</v>
      </c>
      <c r="C62" s="13"/>
      <c r="D62" s="10"/>
      <c r="E62" s="10"/>
      <c r="F62" s="10"/>
      <c r="G62" s="10"/>
      <c r="H62" s="14"/>
      <c r="I62" s="26">
        <f t="shared" si="3"/>
        <v>0</v>
      </c>
      <c r="J62" s="31" t="e">
        <f t="shared" si="0"/>
        <v>#DIV/0!</v>
      </c>
      <c r="K62" s="33" t="e">
        <f t="shared" si="11"/>
        <v>#DIV/0!</v>
      </c>
    </row>
    <row r="63" spans="2:11" ht="30">
      <c r="B63" s="12" t="s">
        <v>77</v>
      </c>
      <c r="C63" s="13"/>
      <c r="D63" s="10"/>
      <c r="E63" s="10"/>
      <c r="F63" s="10"/>
      <c r="G63" s="10"/>
      <c r="H63" s="14"/>
      <c r="I63" s="26">
        <f t="shared" si="3"/>
        <v>0</v>
      </c>
      <c r="J63" s="31" t="e">
        <f t="shared" si="0"/>
        <v>#DIV/0!</v>
      </c>
      <c r="K63" s="33" t="e">
        <f t="shared" si="11"/>
        <v>#DIV/0!</v>
      </c>
    </row>
    <row r="64" spans="2:11">
      <c r="B64" s="12" t="s">
        <v>78</v>
      </c>
      <c r="C64" s="13"/>
      <c r="D64" s="10"/>
      <c r="E64" s="10"/>
      <c r="F64" s="10"/>
      <c r="G64" s="10"/>
      <c r="H64" s="14"/>
      <c r="I64" s="26">
        <f t="shared" si="3"/>
        <v>0</v>
      </c>
      <c r="J64" s="31" t="e">
        <f t="shared" si="0"/>
        <v>#DIV/0!</v>
      </c>
      <c r="K64" s="33" t="e">
        <f t="shared" si="11"/>
        <v>#DIV/0!</v>
      </c>
    </row>
    <row r="65" spans="2:11" ht="17.25">
      <c r="B65" s="84" t="s">
        <v>79</v>
      </c>
      <c r="C65" s="102" t="s">
        <v>194</v>
      </c>
      <c r="D65" s="103"/>
      <c r="E65" s="103"/>
      <c r="F65" s="103"/>
      <c r="G65" s="103"/>
      <c r="H65" s="104"/>
      <c r="I65" s="26">
        <f>SUM(I66:I71)</f>
        <v>0</v>
      </c>
      <c r="J65" s="31" t="e">
        <f t="shared" si="0"/>
        <v>#DIV/0!</v>
      </c>
      <c r="K65" s="33" t="e">
        <f>K71</f>
        <v>#DIV/0!</v>
      </c>
    </row>
    <row r="66" spans="2:11">
      <c r="B66" s="12" t="s">
        <v>80</v>
      </c>
      <c r="C66" s="13"/>
      <c r="D66" s="10"/>
      <c r="E66" s="10"/>
      <c r="F66" s="10"/>
      <c r="G66" s="10"/>
      <c r="H66" s="14"/>
      <c r="I66" s="26">
        <f t="shared" si="3"/>
        <v>0</v>
      </c>
      <c r="J66" s="31" t="e">
        <f t="shared" si="0"/>
        <v>#DIV/0!</v>
      </c>
      <c r="K66" s="33" t="e">
        <f>J66+K64</f>
        <v>#DIV/0!</v>
      </c>
    </row>
    <row r="67" spans="2:11" ht="30">
      <c r="B67" s="12" t="s">
        <v>81</v>
      </c>
      <c r="C67" s="13"/>
      <c r="D67" s="10"/>
      <c r="E67" s="10"/>
      <c r="F67" s="10"/>
      <c r="G67" s="10"/>
      <c r="H67" s="14"/>
      <c r="I67" s="26">
        <f t="shared" si="3"/>
        <v>0</v>
      </c>
      <c r="J67" s="31" t="e">
        <f t="shared" ref="J67:J78" si="12">I67/$I$79*100</f>
        <v>#DIV/0!</v>
      </c>
      <c r="K67" s="33" t="e">
        <f t="shared" ref="K67:K71" si="13">J67+K66</f>
        <v>#DIV/0!</v>
      </c>
    </row>
    <row r="68" spans="2:11">
      <c r="B68" s="12" t="s">
        <v>82</v>
      </c>
      <c r="C68" s="13"/>
      <c r="D68" s="10"/>
      <c r="E68" s="10"/>
      <c r="F68" s="10"/>
      <c r="G68" s="10"/>
      <c r="H68" s="14"/>
      <c r="I68" s="26">
        <f t="shared" si="3"/>
        <v>0</v>
      </c>
      <c r="J68" s="31" t="e">
        <f t="shared" si="12"/>
        <v>#DIV/0!</v>
      </c>
      <c r="K68" s="33" t="e">
        <f t="shared" si="13"/>
        <v>#DIV/0!</v>
      </c>
    </row>
    <row r="69" spans="2:11">
      <c r="B69" s="12" t="s">
        <v>83</v>
      </c>
      <c r="C69" s="13"/>
      <c r="D69" s="10"/>
      <c r="E69" s="10"/>
      <c r="F69" s="10"/>
      <c r="G69" s="10"/>
      <c r="H69" s="14"/>
      <c r="I69" s="26">
        <f t="shared" si="3"/>
        <v>0</v>
      </c>
      <c r="J69" s="31" t="e">
        <f t="shared" si="12"/>
        <v>#DIV/0!</v>
      </c>
      <c r="K69" s="33" t="e">
        <f t="shared" si="13"/>
        <v>#DIV/0!</v>
      </c>
    </row>
    <row r="70" spans="2:11">
      <c r="B70" s="12" t="s">
        <v>84</v>
      </c>
      <c r="C70" s="13"/>
      <c r="D70" s="10"/>
      <c r="E70" s="10"/>
      <c r="F70" s="10"/>
      <c r="G70" s="10"/>
      <c r="H70" s="14"/>
      <c r="I70" s="26">
        <f t="shared" si="3"/>
        <v>0</v>
      </c>
      <c r="J70" s="31" t="e">
        <f t="shared" si="12"/>
        <v>#DIV/0!</v>
      </c>
      <c r="K70" s="33" t="e">
        <f t="shared" si="13"/>
        <v>#DIV/0!</v>
      </c>
    </row>
    <row r="71" spans="2:11">
      <c r="B71" s="12" t="s">
        <v>85</v>
      </c>
      <c r="C71" s="13"/>
      <c r="D71" s="10"/>
      <c r="E71" s="10"/>
      <c r="F71" s="10"/>
      <c r="G71" s="10"/>
      <c r="H71" s="14"/>
      <c r="I71" s="26">
        <f t="shared" si="3"/>
        <v>0</v>
      </c>
      <c r="J71" s="31" t="e">
        <f t="shared" si="12"/>
        <v>#DIV/0!</v>
      </c>
      <c r="K71" s="33" t="e">
        <f t="shared" si="13"/>
        <v>#DIV/0!</v>
      </c>
    </row>
    <row r="72" spans="2:11" ht="17.25">
      <c r="B72" s="84" t="s">
        <v>86</v>
      </c>
      <c r="C72" s="102" t="s">
        <v>194</v>
      </c>
      <c r="D72" s="103"/>
      <c r="E72" s="103"/>
      <c r="F72" s="103"/>
      <c r="G72" s="103"/>
      <c r="H72" s="104"/>
      <c r="I72" s="26">
        <f>SUM(I73:I78)</f>
        <v>0</v>
      </c>
      <c r="J72" s="31" t="e">
        <f t="shared" si="12"/>
        <v>#DIV/0!</v>
      </c>
      <c r="K72" s="33" t="e">
        <f>K78</f>
        <v>#DIV/0!</v>
      </c>
    </row>
    <row r="73" spans="2:11">
      <c r="B73" s="12" t="s">
        <v>87</v>
      </c>
      <c r="C73" s="13"/>
      <c r="D73" s="10"/>
      <c r="E73" s="10"/>
      <c r="F73" s="10"/>
      <c r="G73" s="10"/>
      <c r="H73" s="14"/>
      <c r="I73" s="26">
        <f t="shared" si="3"/>
        <v>0</v>
      </c>
      <c r="J73" s="31" t="e">
        <f t="shared" si="12"/>
        <v>#DIV/0!</v>
      </c>
      <c r="K73" s="33" t="e">
        <f>J73+K71</f>
        <v>#DIV/0!</v>
      </c>
    </row>
    <row r="74" spans="2:11">
      <c r="B74" s="12" t="s">
        <v>88</v>
      </c>
      <c r="C74" s="13"/>
      <c r="D74" s="10"/>
      <c r="E74" s="10"/>
      <c r="F74" s="10"/>
      <c r="G74" s="10"/>
      <c r="H74" s="14"/>
      <c r="I74" s="26">
        <f t="shared" si="3"/>
        <v>0</v>
      </c>
      <c r="J74" s="31" t="e">
        <f t="shared" si="12"/>
        <v>#DIV/0!</v>
      </c>
      <c r="K74" s="33" t="e">
        <f t="shared" ref="K74:K78" si="14">J74+K73</f>
        <v>#DIV/0!</v>
      </c>
    </row>
    <row r="75" spans="2:11">
      <c r="B75" s="12" t="s">
        <v>89</v>
      </c>
      <c r="C75" s="13"/>
      <c r="D75" s="10"/>
      <c r="E75" s="10"/>
      <c r="F75" s="10"/>
      <c r="G75" s="10"/>
      <c r="H75" s="14"/>
      <c r="I75" s="26">
        <f t="shared" ref="I75:I78" si="15">SUM(C75:H75)</f>
        <v>0</v>
      </c>
      <c r="J75" s="31" t="e">
        <f t="shared" si="12"/>
        <v>#DIV/0!</v>
      </c>
      <c r="K75" s="33" t="e">
        <f t="shared" si="14"/>
        <v>#DIV/0!</v>
      </c>
    </row>
    <row r="76" spans="2:11">
      <c r="B76" s="12" t="s">
        <v>90</v>
      </c>
      <c r="C76" s="13"/>
      <c r="D76" s="10"/>
      <c r="E76" s="10"/>
      <c r="F76" s="10"/>
      <c r="G76" s="10"/>
      <c r="H76" s="14"/>
      <c r="I76" s="26">
        <f t="shared" si="15"/>
        <v>0</v>
      </c>
      <c r="J76" s="31" t="e">
        <f t="shared" si="12"/>
        <v>#DIV/0!</v>
      </c>
      <c r="K76" s="33" t="e">
        <f t="shared" si="14"/>
        <v>#DIV/0!</v>
      </c>
    </row>
    <row r="77" spans="2:11">
      <c r="B77" s="12" t="s">
        <v>91</v>
      </c>
      <c r="C77" s="13"/>
      <c r="D77" s="10"/>
      <c r="E77" s="10"/>
      <c r="F77" s="10"/>
      <c r="G77" s="10"/>
      <c r="H77" s="14"/>
      <c r="I77" s="26">
        <f t="shared" si="15"/>
        <v>0</v>
      </c>
      <c r="J77" s="31" t="e">
        <f t="shared" si="12"/>
        <v>#DIV/0!</v>
      </c>
      <c r="K77" s="33" t="e">
        <f t="shared" si="14"/>
        <v>#DIV/0!</v>
      </c>
    </row>
    <row r="78" spans="2:11" ht="30.75" thickBot="1">
      <c r="B78" s="12" t="s">
        <v>92</v>
      </c>
      <c r="C78" s="15"/>
      <c r="D78" s="16"/>
      <c r="E78" s="16"/>
      <c r="F78" s="16"/>
      <c r="G78" s="16"/>
      <c r="H78" s="17"/>
      <c r="I78" s="26">
        <f t="shared" si="15"/>
        <v>0</v>
      </c>
      <c r="J78" s="31" t="e">
        <f t="shared" si="12"/>
        <v>#DIV/0!</v>
      </c>
      <c r="K78" s="33" t="e">
        <f t="shared" si="14"/>
        <v>#DIV/0!</v>
      </c>
    </row>
    <row r="79" spans="2:11">
      <c r="H79">
        <f>SUM(I2:I78)/2</f>
        <v>0</v>
      </c>
      <c r="I79" s="28"/>
    </row>
    <row r="80" spans="2:11">
      <c r="B80" s="2" t="s">
        <v>110</v>
      </c>
    </row>
  </sheetData>
  <sheetProtection sheet="1" objects="1" scenarios="1"/>
  <mergeCells count="11">
    <mergeCell ref="C51:H51"/>
    <mergeCell ref="C58:H58"/>
    <mergeCell ref="C44:H44"/>
    <mergeCell ref="C65:H65"/>
    <mergeCell ref="C72:H72"/>
    <mergeCell ref="C37:H37"/>
    <mergeCell ref="C2:H2"/>
    <mergeCell ref="C16:H16"/>
    <mergeCell ref="C9:H9"/>
    <mergeCell ref="C23:H23"/>
    <mergeCell ref="C30:H30"/>
  </mergeCells>
  <conditionalFormatting sqref="I79 B1:K78">
    <cfRule type="expression" dxfId="32" priority="1">
      <formula>$C1=" "</formula>
    </cfRule>
    <cfRule type="expression" dxfId="31" priority="2">
      <formula>ROW()=1</formula>
    </cfRule>
    <cfRule type="expression" dxfId="30" priority="3">
      <formula>MOD(COLUMN(),2)=0</formula>
    </cfRule>
  </conditionalFormatting>
  <dataValidations count="1">
    <dataValidation type="whole" operator="equal" allowBlank="1" showInputMessage="1" showErrorMessage="1" sqref="C10:H15 C17:H22 C24:H29 C31:H36 C38:H43 C52:H57 C45:H50 C59:H64 C66:H71 C73:H78 C3:H8">
      <formula1>1</formula1>
    </dataValidation>
  </dataValidations>
  <pageMargins left="0.7" right="0.7" top="0.75" bottom="0.75" header="0.3" footer="0.3"/>
  <pageSetup paperSize="9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topLeftCell="A22"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Q82"/>
  <sheetViews>
    <sheetView workbookViewId="0">
      <pane ySplit="1" topLeftCell="A74" activePane="bottomLeft" state="frozen"/>
      <selection pane="bottomLeft" activeCell="L80" sqref="L80"/>
    </sheetView>
  </sheetViews>
  <sheetFormatPr defaultRowHeight="15"/>
  <cols>
    <col min="1" max="1" width="2.7109375" customWidth="1"/>
    <col min="2" max="2" width="53.42578125" style="81" customWidth="1"/>
    <col min="3" max="3" width="3.85546875" customWidth="1"/>
    <col min="4" max="4" width="4.140625" customWidth="1"/>
    <col min="5" max="5" width="4" customWidth="1"/>
    <col min="6" max="6" width="4.5703125" customWidth="1"/>
    <col min="7" max="9" width="4.140625" customWidth="1"/>
    <col min="10" max="10" width="3.85546875" customWidth="1"/>
    <col min="11" max="11" width="3.5703125" customWidth="1"/>
    <col min="12" max="12" width="4.42578125" customWidth="1"/>
    <col min="13" max="14" width="4.140625" customWidth="1"/>
    <col min="15" max="15" width="6.140625" customWidth="1"/>
    <col min="16" max="16" width="7.42578125" customWidth="1"/>
  </cols>
  <sheetData>
    <row r="1" spans="2:17" ht="73.5" thickBot="1">
      <c r="B1" s="19" t="s">
        <v>190</v>
      </c>
      <c r="C1" s="54" t="s">
        <v>174</v>
      </c>
      <c r="D1" s="55" t="s">
        <v>175</v>
      </c>
      <c r="E1" s="55" t="s">
        <v>176</v>
      </c>
      <c r="F1" s="55" t="s">
        <v>177</v>
      </c>
      <c r="G1" s="56" t="s">
        <v>178</v>
      </c>
      <c r="H1" s="56" t="s">
        <v>179</v>
      </c>
      <c r="I1" s="56" t="s">
        <v>180</v>
      </c>
      <c r="J1" s="56" t="s">
        <v>181</v>
      </c>
      <c r="K1" s="56" t="s">
        <v>182</v>
      </c>
      <c r="L1" s="56" t="s">
        <v>183</v>
      </c>
      <c r="M1" s="56" t="s">
        <v>184</v>
      </c>
      <c r="N1" s="57" t="s">
        <v>185</v>
      </c>
      <c r="O1" s="30" t="s">
        <v>195</v>
      </c>
      <c r="P1" s="23" t="s">
        <v>196</v>
      </c>
      <c r="Q1" s="24" t="s">
        <v>197</v>
      </c>
    </row>
    <row r="2" spans="2:17" ht="17.25">
      <c r="B2" s="18" t="s">
        <v>16</v>
      </c>
      <c r="C2" s="111" t="s">
        <v>194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3"/>
      <c r="O2" s="52">
        <f>SUM(O3:O8)</f>
        <v>0</v>
      </c>
      <c r="P2" s="53">
        <f>O2/$O$81*100</f>
        <v>0</v>
      </c>
      <c r="Q2" s="53">
        <f>Q8</f>
        <v>0</v>
      </c>
    </row>
    <row r="3" spans="2:17">
      <c r="B3" s="12" t="s">
        <v>111</v>
      </c>
      <c r="C3" s="13"/>
      <c r="D3" s="10"/>
      <c r="E3" s="10"/>
      <c r="F3" s="10"/>
      <c r="G3" s="10"/>
      <c r="H3" s="10"/>
      <c r="I3" s="10"/>
      <c r="J3" s="10"/>
      <c r="K3" s="10"/>
      <c r="L3" s="10"/>
      <c r="M3" s="10"/>
      <c r="N3" s="14"/>
      <c r="O3" s="51">
        <f>SUM(C3:N3)</f>
        <v>0</v>
      </c>
      <c r="P3" s="53">
        <f t="shared" ref="P3:P66" si="0">O3/$O$81*100</f>
        <v>0</v>
      </c>
      <c r="Q3" s="50">
        <f>P3</f>
        <v>0</v>
      </c>
    </row>
    <row r="4" spans="2:17">
      <c r="B4" s="12" t="s">
        <v>112</v>
      </c>
      <c r="C4" s="13"/>
      <c r="D4" s="10"/>
      <c r="E4" s="10"/>
      <c r="F4" s="10"/>
      <c r="G4" s="10"/>
      <c r="H4" s="10"/>
      <c r="I4" s="10"/>
      <c r="J4" s="10"/>
      <c r="K4" s="10"/>
      <c r="L4" s="10"/>
      <c r="M4" s="10"/>
      <c r="N4" s="14"/>
      <c r="O4" s="51">
        <f t="shared" ref="O4:O66" si="1">SUM(C4:N4)</f>
        <v>0</v>
      </c>
      <c r="P4" s="53">
        <f t="shared" si="0"/>
        <v>0</v>
      </c>
      <c r="Q4" s="50">
        <f>P4+Q3</f>
        <v>0</v>
      </c>
    </row>
    <row r="5" spans="2:17">
      <c r="B5" s="12" t="s">
        <v>113</v>
      </c>
      <c r="C5" s="13"/>
      <c r="D5" s="10"/>
      <c r="E5" s="10"/>
      <c r="F5" s="10"/>
      <c r="G5" s="10"/>
      <c r="H5" s="10"/>
      <c r="I5" s="10"/>
      <c r="J5" s="10"/>
      <c r="K5" s="10"/>
      <c r="L5" s="10"/>
      <c r="M5" s="10"/>
      <c r="N5" s="14"/>
      <c r="O5" s="51">
        <f t="shared" si="1"/>
        <v>0</v>
      </c>
      <c r="P5" s="53">
        <f t="shared" si="0"/>
        <v>0</v>
      </c>
      <c r="Q5" s="50">
        <f t="shared" ref="Q5:Q67" si="2">P5+Q4</f>
        <v>0</v>
      </c>
    </row>
    <row r="6" spans="2:17">
      <c r="B6" s="12" t="s">
        <v>114</v>
      </c>
      <c r="C6" s="13"/>
      <c r="D6" s="10"/>
      <c r="E6" s="10"/>
      <c r="F6" s="10"/>
      <c r="G6" s="10"/>
      <c r="H6" s="10"/>
      <c r="I6" s="10"/>
      <c r="J6" s="10"/>
      <c r="K6" s="10"/>
      <c r="L6" s="10"/>
      <c r="M6" s="10"/>
      <c r="N6" s="14"/>
      <c r="O6" s="51">
        <f t="shared" si="1"/>
        <v>0</v>
      </c>
      <c r="P6" s="53">
        <f t="shared" si="0"/>
        <v>0</v>
      </c>
      <c r="Q6" s="50">
        <f t="shared" si="2"/>
        <v>0</v>
      </c>
    </row>
    <row r="7" spans="2:17">
      <c r="B7" s="12" t="s">
        <v>21</v>
      </c>
      <c r="C7" s="13"/>
      <c r="D7" s="10"/>
      <c r="E7" s="10"/>
      <c r="F7" s="10"/>
      <c r="G7" s="10"/>
      <c r="H7" s="10"/>
      <c r="I7" s="10"/>
      <c r="J7" s="10"/>
      <c r="K7" s="10"/>
      <c r="L7" s="10"/>
      <c r="M7" s="10"/>
      <c r="N7" s="14"/>
      <c r="O7" s="51">
        <f t="shared" si="1"/>
        <v>0</v>
      </c>
      <c r="P7" s="53">
        <f t="shared" si="0"/>
        <v>0</v>
      </c>
      <c r="Q7" s="50">
        <f t="shared" si="2"/>
        <v>0</v>
      </c>
    </row>
    <row r="8" spans="2:17">
      <c r="B8" s="12" t="s">
        <v>115</v>
      </c>
      <c r="C8" s="13"/>
      <c r="D8" s="10"/>
      <c r="E8" s="10"/>
      <c r="F8" s="10"/>
      <c r="G8" s="10"/>
      <c r="H8" s="10"/>
      <c r="I8" s="10"/>
      <c r="J8" s="10"/>
      <c r="K8" s="10"/>
      <c r="L8" s="10"/>
      <c r="M8" s="10"/>
      <c r="N8" s="14"/>
      <c r="O8" s="51">
        <f t="shared" si="1"/>
        <v>0</v>
      </c>
      <c r="P8" s="53">
        <f t="shared" si="0"/>
        <v>0</v>
      </c>
      <c r="Q8" s="50">
        <f t="shared" si="2"/>
        <v>0</v>
      </c>
    </row>
    <row r="9" spans="2:17" ht="17.25">
      <c r="B9" s="11" t="s">
        <v>23</v>
      </c>
      <c r="C9" s="108" t="s">
        <v>194</v>
      </c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10"/>
      <c r="O9" s="51">
        <f>SUM(O10:O16)</f>
        <v>0</v>
      </c>
      <c r="P9" s="53">
        <f t="shared" si="0"/>
        <v>0</v>
      </c>
      <c r="Q9" s="50">
        <f t="shared" si="2"/>
        <v>0</v>
      </c>
    </row>
    <row r="10" spans="2:17">
      <c r="B10" s="12" t="s">
        <v>116</v>
      </c>
      <c r="C10" s="13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4"/>
      <c r="O10" s="51">
        <f t="shared" si="1"/>
        <v>0</v>
      </c>
      <c r="P10" s="53">
        <f t="shared" si="0"/>
        <v>0</v>
      </c>
      <c r="Q10" s="50">
        <f>P10+Q8</f>
        <v>0</v>
      </c>
    </row>
    <row r="11" spans="2:17">
      <c r="B11" s="12" t="s">
        <v>117</v>
      </c>
      <c r="C11" s="13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4"/>
      <c r="O11" s="51">
        <f t="shared" si="1"/>
        <v>0</v>
      </c>
      <c r="P11" s="53">
        <f t="shared" si="0"/>
        <v>0</v>
      </c>
      <c r="Q11" s="50">
        <f t="shared" si="2"/>
        <v>0</v>
      </c>
    </row>
    <row r="12" spans="2:17">
      <c r="B12" s="12" t="s">
        <v>118</v>
      </c>
      <c r="C12" s="13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4"/>
      <c r="O12" s="51">
        <f t="shared" si="1"/>
        <v>0</v>
      </c>
      <c r="P12" s="53">
        <f t="shared" si="0"/>
        <v>0</v>
      </c>
      <c r="Q12" s="50">
        <f t="shared" si="2"/>
        <v>0</v>
      </c>
    </row>
    <row r="13" spans="2:17">
      <c r="B13" s="12" t="s">
        <v>27</v>
      </c>
      <c r="C13" s="13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4"/>
      <c r="O13" s="51">
        <f t="shared" si="1"/>
        <v>0</v>
      </c>
      <c r="P13" s="53">
        <f t="shared" si="0"/>
        <v>0</v>
      </c>
      <c r="Q13" s="50">
        <f t="shared" si="2"/>
        <v>0</v>
      </c>
    </row>
    <row r="14" spans="2:17" ht="30">
      <c r="B14" s="12" t="s">
        <v>119</v>
      </c>
      <c r="C14" s="13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4"/>
      <c r="O14" s="51">
        <f t="shared" si="1"/>
        <v>0</v>
      </c>
      <c r="P14" s="53">
        <f t="shared" si="0"/>
        <v>0</v>
      </c>
      <c r="Q14" s="50">
        <f t="shared" si="2"/>
        <v>0</v>
      </c>
    </row>
    <row r="15" spans="2:17">
      <c r="B15" s="12" t="s">
        <v>120</v>
      </c>
      <c r="C15" s="13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4"/>
      <c r="O15" s="51">
        <f t="shared" si="1"/>
        <v>0</v>
      </c>
      <c r="P15" s="53">
        <f t="shared" si="0"/>
        <v>0</v>
      </c>
      <c r="Q15" s="50">
        <f t="shared" si="2"/>
        <v>0</v>
      </c>
    </row>
    <row r="16" spans="2:17">
      <c r="B16" s="12" t="s">
        <v>121</v>
      </c>
      <c r="C16" s="13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4"/>
      <c r="O16" s="51">
        <f t="shared" si="1"/>
        <v>0</v>
      </c>
      <c r="P16" s="53">
        <f t="shared" si="0"/>
        <v>0</v>
      </c>
      <c r="Q16" s="50">
        <f t="shared" si="2"/>
        <v>0</v>
      </c>
    </row>
    <row r="17" spans="2:17" ht="17.25">
      <c r="B17" s="11" t="s">
        <v>30</v>
      </c>
      <c r="C17" s="108" t="s">
        <v>194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10"/>
      <c r="O17" s="51">
        <f>SUM(O18:O23)</f>
        <v>0</v>
      </c>
      <c r="P17" s="53">
        <f t="shared" si="0"/>
        <v>0</v>
      </c>
      <c r="Q17" s="50">
        <f t="shared" si="2"/>
        <v>0</v>
      </c>
    </row>
    <row r="18" spans="2:17">
      <c r="B18" s="12" t="s">
        <v>122</v>
      </c>
      <c r="C18" s="13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4"/>
      <c r="O18" s="51">
        <f t="shared" si="1"/>
        <v>0</v>
      </c>
      <c r="P18" s="53">
        <f t="shared" si="0"/>
        <v>0</v>
      </c>
      <c r="Q18" s="50">
        <f>P18+Q16</f>
        <v>0</v>
      </c>
    </row>
    <row r="19" spans="2:17">
      <c r="B19" s="12" t="s">
        <v>123</v>
      </c>
      <c r="C19" s="13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4"/>
      <c r="O19" s="51">
        <f t="shared" si="1"/>
        <v>0</v>
      </c>
      <c r="P19" s="53">
        <f t="shared" si="0"/>
        <v>0</v>
      </c>
      <c r="Q19" s="50">
        <f t="shared" si="2"/>
        <v>0</v>
      </c>
    </row>
    <row r="20" spans="2:17">
      <c r="B20" s="12" t="s">
        <v>124</v>
      </c>
      <c r="C20" s="13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4"/>
      <c r="O20" s="51">
        <f t="shared" si="1"/>
        <v>0</v>
      </c>
      <c r="P20" s="53">
        <f t="shared" si="0"/>
        <v>0</v>
      </c>
      <c r="Q20" s="50">
        <f t="shared" si="2"/>
        <v>0</v>
      </c>
    </row>
    <row r="21" spans="2:17">
      <c r="B21" s="12" t="s">
        <v>125</v>
      </c>
      <c r="C21" s="13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4"/>
      <c r="O21" s="51">
        <f t="shared" si="1"/>
        <v>0</v>
      </c>
      <c r="P21" s="53">
        <f t="shared" si="0"/>
        <v>0</v>
      </c>
      <c r="Q21" s="50">
        <f t="shared" si="2"/>
        <v>0</v>
      </c>
    </row>
    <row r="22" spans="2:17">
      <c r="B22" s="12" t="s">
        <v>126</v>
      </c>
      <c r="C22" s="13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4"/>
      <c r="O22" s="51">
        <f t="shared" si="1"/>
        <v>0</v>
      </c>
      <c r="P22" s="53">
        <f t="shared" si="0"/>
        <v>0</v>
      </c>
      <c r="Q22" s="50">
        <f t="shared" si="2"/>
        <v>0</v>
      </c>
    </row>
    <row r="23" spans="2:17">
      <c r="B23" s="12" t="s">
        <v>127</v>
      </c>
      <c r="C23" s="13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4"/>
      <c r="O23" s="51">
        <f t="shared" si="1"/>
        <v>0</v>
      </c>
      <c r="P23" s="53">
        <f t="shared" si="0"/>
        <v>0</v>
      </c>
      <c r="Q23" s="50">
        <f t="shared" si="2"/>
        <v>0</v>
      </c>
    </row>
    <row r="24" spans="2:17" ht="17.25">
      <c r="B24" s="11" t="s">
        <v>37</v>
      </c>
      <c r="C24" s="108" t="s">
        <v>194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10"/>
      <c r="O24" s="51">
        <f>SUM(O25:O31)</f>
        <v>0</v>
      </c>
      <c r="P24" s="53">
        <f t="shared" si="0"/>
        <v>0</v>
      </c>
      <c r="Q24" s="50">
        <f t="shared" si="2"/>
        <v>0</v>
      </c>
    </row>
    <row r="25" spans="2:17">
      <c r="B25" s="12" t="s">
        <v>38</v>
      </c>
      <c r="C25" s="13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4"/>
      <c r="O25" s="51">
        <f t="shared" si="1"/>
        <v>0</v>
      </c>
      <c r="P25" s="53">
        <f t="shared" si="0"/>
        <v>0</v>
      </c>
      <c r="Q25" s="50">
        <f>P25+Q23</f>
        <v>0</v>
      </c>
    </row>
    <row r="26" spans="2:17">
      <c r="B26" s="12" t="s">
        <v>39</v>
      </c>
      <c r="C26" s="13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4"/>
      <c r="O26" s="51">
        <f t="shared" si="1"/>
        <v>0</v>
      </c>
      <c r="P26" s="53">
        <f t="shared" si="0"/>
        <v>0</v>
      </c>
      <c r="Q26" s="50">
        <f t="shared" si="2"/>
        <v>0</v>
      </c>
    </row>
    <row r="27" spans="2:17">
      <c r="B27" s="12" t="s">
        <v>128</v>
      </c>
      <c r="C27" s="13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4"/>
      <c r="O27" s="51">
        <f t="shared" si="1"/>
        <v>0</v>
      </c>
      <c r="P27" s="53">
        <f t="shared" si="0"/>
        <v>0</v>
      </c>
      <c r="Q27" s="50">
        <f t="shared" si="2"/>
        <v>0</v>
      </c>
    </row>
    <row r="28" spans="2:17">
      <c r="B28" s="12" t="s">
        <v>129</v>
      </c>
      <c r="C28" s="1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4"/>
      <c r="O28" s="51">
        <f t="shared" si="1"/>
        <v>0</v>
      </c>
      <c r="P28" s="53">
        <f t="shared" si="0"/>
        <v>0</v>
      </c>
      <c r="Q28" s="50">
        <f t="shared" si="2"/>
        <v>0</v>
      </c>
    </row>
    <row r="29" spans="2:17">
      <c r="B29" s="12" t="s">
        <v>130</v>
      </c>
      <c r="C29" s="1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4"/>
      <c r="O29" s="51">
        <f t="shared" si="1"/>
        <v>0</v>
      </c>
      <c r="P29" s="53">
        <f t="shared" si="0"/>
        <v>0</v>
      </c>
      <c r="Q29" s="50">
        <f t="shared" si="2"/>
        <v>0</v>
      </c>
    </row>
    <row r="30" spans="2:17">
      <c r="B30" s="12" t="s">
        <v>131</v>
      </c>
      <c r="C30" s="1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51">
        <f t="shared" si="1"/>
        <v>0</v>
      </c>
      <c r="P30" s="53">
        <f t="shared" si="0"/>
        <v>0</v>
      </c>
      <c r="Q30" s="50">
        <f t="shared" si="2"/>
        <v>0</v>
      </c>
    </row>
    <row r="31" spans="2:17">
      <c r="B31" s="12" t="s">
        <v>132</v>
      </c>
      <c r="C31" s="1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4"/>
      <c r="O31" s="51">
        <f t="shared" si="1"/>
        <v>0</v>
      </c>
      <c r="P31" s="53">
        <f t="shared" si="0"/>
        <v>0</v>
      </c>
      <c r="Q31" s="50">
        <f t="shared" si="2"/>
        <v>0</v>
      </c>
    </row>
    <row r="32" spans="2:17" ht="17.25">
      <c r="B32" s="11" t="s">
        <v>44</v>
      </c>
      <c r="C32" s="108" t="s">
        <v>194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  <c r="O32" s="51">
        <f>SUM(O33:O38)</f>
        <v>0</v>
      </c>
      <c r="P32" s="53">
        <f t="shared" si="0"/>
        <v>0</v>
      </c>
      <c r="Q32" s="50">
        <f t="shared" si="2"/>
        <v>0</v>
      </c>
    </row>
    <row r="33" spans="2:17">
      <c r="B33" s="12" t="s">
        <v>133</v>
      </c>
      <c r="C33" s="1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4"/>
      <c r="O33" s="51">
        <f t="shared" si="1"/>
        <v>0</v>
      </c>
      <c r="P33" s="53">
        <f t="shared" si="0"/>
        <v>0</v>
      </c>
      <c r="Q33" s="50">
        <f>P33+Q31</f>
        <v>0</v>
      </c>
    </row>
    <row r="34" spans="2:17">
      <c r="B34" s="12" t="s">
        <v>134</v>
      </c>
      <c r="C34" s="13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4"/>
      <c r="O34" s="51">
        <f t="shared" si="1"/>
        <v>0</v>
      </c>
      <c r="P34" s="53">
        <f t="shared" si="0"/>
        <v>0</v>
      </c>
      <c r="Q34" s="50">
        <f t="shared" si="2"/>
        <v>0</v>
      </c>
    </row>
    <row r="35" spans="2:17">
      <c r="B35" s="12" t="s">
        <v>135</v>
      </c>
      <c r="C35" s="13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4"/>
      <c r="O35" s="51">
        <f t="shared" si="1"/>
        <v>0</v>
      </c>
      <c r="P35" s="53">
        <f t="shared" si="0"/>
        <v>0</v>
      </c>
      <c r="Q35" s="50">
        <f t="shared" si="2"/>
        <v>0</v>
      </c>
    </row>
    <row r="36" spans="2:17">
      <c r="B36" s="12" t="s">
        <v>136</v>
      </c>
      <c r="C36" s="13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4"/>
      <c r="O36" s="51">
        <f t="shared" si="1"/>
        <v>0</v>
      </c>
      <c r="P36" s="53">
        <f t="shared" si="0"/>
        <v>0</v>
      </c>
      <c r="Q36" s="50">
        <f t="shared" si="2"/>
        <v>0</v>
      </c>
    </row>
    <row r="37" spans="2:17">
      <c r="B37" s="12" t="s">
        <v>137</v>
      </c>
      <c r="C37" s="13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4"/>
      <c r="O37" s="51">
        <f t="shared" si="1"/>
        <v>0</v>
      </c>
      <c r="P37" s="53">
        <f t="shared" si="0"/>
        <v>0</v>
      </c>
      <c r="Q37" s="50">
        <f t="shared" si="2"/>
        <v>0</v>
      </c>
    </row>
    <row r="38" spans="2:17">
      <c r="B38" s="12" t="s">
        <v>138</v>
      </c>
      <c r="C38" s="13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4"/>
      <c r="O38" s="51">
        <f t="shared" si="1"/>
        <v>0</v>
      </c>
      <c r="P38" s="53">
        <f t="shared" si="0"/>
        <v>0</v>
      </c>
      <c r="Q38" s="50">
        <f t="shared" si="2"/>
        <v>0</v>
      </c>
    </row>
    <row r="39" spans="2:17" ht="17.25">
      <c r="B39" s="11" t="s">
        <v>51</v>
      </c>
      <c r="C39" s="108" t="s">
        <v>194</v>
      </c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10"/>
      <c r="O39" s="51">
        <f>SUM(O40:O45)</f>
        <v>0</v>
      </c>
      <c r="P39" s="53">
        <f t="shared" si="0"/>
        <v>0</v>
      </c>
      <c r="Q39" s="50">
        <f t="shared" si="2"/>
        <v>0</v>
      </c>
    </row>
    <row r="40" spans="2:17">
      <c r="B40" s="12" t="s">
        <v>139</v>
      </c>
      <c r="C40" s="13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4"/>
      <c r="O40" s="51">
        <f t="shared" si="1"/>
        <v>0</v>
      </c>
      <c r="P40" s="53">
        <f t="shared" si="0"/>
        <v>0</v>
      </c>
      <c r="Q40" s="50">
        <f>P40+Q38</f>
        <v>0</v>
      </c>
    </row>
    <row r="41" spans="2:17">
      <c r="B41" s="12" t="s">
        <v>140</v>
      </c>
      <c r="C41" s="13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4"/>
      <c r="O41" s="51">
        <f t="shared" si="1"/>
        <v>0</v>
      </c>
      <c r="P41" s="53">
        <f t="shared" si="0"/>
        <v>0</v>
      </c>
      <c r="Q41" s="50">
        <f t="shared" si="2"/>
        <v>0</v>
      </c>
    </row>
    <row r="42" spans="2:17">
      <c r="B42" s="12" t="s">
        <v>141</v>
      </c>
      <c r="C42" s="13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4"/>
      <c r="O42" s="51">
        <f t="shared" si="1"/>
        <v>0</v>
      </c>
      <c r="P42" s="53">
        <f t="shared" si="0"/>
        <v>0</v>
      </c>
      <c r="Q42" s="50">
        <f t="shared" si="2"/>
        <v>0</v>
      </c>
    </row>
    <row r="43" spans="2:17">
      <c r="B43" s="12" t="s">
        <v>142</v>
      </c>
      <c r="C43" s="13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4"/>
      <c r="O43" s="51">
        <f t="shared" si="1"/>
        <v>0</v>
      </c>
      <c r="P43" s="53">
        <f t="shared" si="0"/>
        <v>0</v>
      </c>
      <c r="Q43" s="50">
        <f t="shared" si="2"/>
        <v>0</v>
      </c>
    </row>
    <row r="44" spans="2:17">
      <c r="B44" s="12" t="s">
        <v>143</v>
      </c>
      <c r="C44" s="13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4"/>
      <c r="O44" s="51">
        <f t="shared" si="1"/>
        <v>0</v>
      </c>
      <c r="P44" s="53">
        <f t="shared" si="0"/>
        <v>0</v>
      </c>
      <c r="Q44" s="50">
        <f t="shared" si="2"/>
        <v>0</v>
      </c>
    </row>
    <row r="45" spans="2:17">
      <c r="B45" s="12" t="s">
        <v>144</v>
      </c>
      <c r="C45" s="13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4"/>
      <c r="O45" s="51">
        <f t="shared" si="1"/>
        <v>0</v>
      </c>
      <c r="P45" s="53">
        <f t="shared" si="0"/>
        <v>0</v>
      </c>
      <c r="Q45" s="50">
        <f t="shared" si="2"/>
        <v>0</v>
      </c>
    </row>
    <row r="46" spans="2:17" ht="18.75">
      <c r="B46" s="82" t="s">
        <v>58</v>
      </c>
      <c r="C46" s="108" t="s">
        <v>194</v>
      </c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10"/>
      <c r="O46" s="51">
        <f>SUM(O47:O52)</f>
        <v>0</v>
      </c>
      <c r="P46" s="53">
        <f t="shared" si="0"/>
        <v>0</v>
      </c>
      <c r="Q46" s="50">
        <f t="shared" si="2"/>
        <v>0</v>
      </c>
    </row>
    <row r="47" spans="2:17">
      <c r="B47" s="83" t="s">
        <v>145</v>
      </c>
      <c r="C47" s="13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4"/>
      <c r="O47" s="51">
        <f t="shared" si="1"/>
        <v>0</v>
      </c>
      <c r="P47" s="53">
        <f t="shared" si="0"/>
        <v>0</v>
      </c>
      <c r="Q47" s="50">
        <f>P47+Q45</f>
        <v>0</v>
      </c>
    </row>
    <row r="48" spans="2:17">
      <c r="B48" s="12" t="s">
        <v>146</v>
      </c>
      <c r="C48" s="13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4"/>
      <c r="O48" s="51">
        <f t="shared" si="1"/>
        <v>0</v>
      </c>
      <c r="P48" s="53">
        <f t="shared" si="0"/>
        <v>0</v>
      </c>
      <c r="Q48" s="50">
        <f t="shared" si="2"/>
        <v>0</v>
      </c>
    </row>
    <row r="49" spans="2:17">
      <c r="B49" s="12" t="s">
        <v>147</v>
      </c>
      <c r="C49" s="13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4"/>
      <c r="O49" s="51">
        <f t="shared" si="1"/>
        <v>0</v>
      </c>
      <c r="P49" s="53">
        <f t="shared" si="0"/>
        <v>0</v>
      </c>
      <c r="Q49" s="50">
        <f t="shared" si="2"/>
        <v>0</v>
      </c>
    </row>
    <row r="50" spans="2:17">
      <c r="B50" s="12" t="s">
        <v>148</v>
      </c>
      <c r="C50" s="13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4"/>
      <c r="O50" s="51">
        <f t="shared" si="1"/>
        <v>0</v>
      </c>
      <c r="P50" s="53">
        <f t="shared" si="0"/>
        <v>0</v>
      </c>
      <c r="Q50" s="50">
        <f t="shared" si="2"/>
        <v>0</v>
      </c>
    </row>
    <row r="51" spans="2:17">
      <c r="B51" s="12" t="s">
        <v>149</v>
      </c>
      <c r="C51" s="13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4"/>
      <c r="O51" s="51">
        <f t="shared" si="1"/>
        <v>0</v>
      </c>
      <c r="P51" s="53">
        <f t="shared" si="0"/>
        <v>0</v>
      </c>
      <c r="Q51" s="50">
        <f t="shared" si="2"/>
        <v>0</v>
      </c>
    </row>
    <row r="52" spans="2:17">
      <c r="B52" s="12" t="s">
        <v>150</v>
      </c>
      <c r="C52" s="13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4"/>
      <c r="O52" s="51">
        <f t="shared" si="1"/>
        <v>0</v>
      </c>
      <c r="P52" s="53">
        <f t="shared" si="0"/>
        <v>0</v>
      </c>
      <c r="Q52" s="50">
        <f t="shared" si="2"/>
        <v>0</v>
      </c>
    </row>
    <row r="53" spans="2:17" ht="17.25">
      <c r="B53" s="84" t="s">
        <v>65</v>
      </c>
      <c r="C53" s="108" t="s">
        <v>194</v>
      </c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10"/>
      <c r="O53" s="51">
        <f>SUM(O54:O59)</f>
        <v>0</v>
      </c>
      <c r="P53" s="53">
        <f t="shared" si="0"/>
        <v>0</v>
      </c>
      <c r="Q53" s="50">
        <f t="shared" si="2"/>
        <v>0</v>
      </c>
    </row>
    <row r="54" spans="2:17" ht="30">
      <c r="B54" s="12" t="s">
        <v>151</v>
      </c>
      <c r="C54" s="13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4"/>
      <c r="O54" s="51">
        <f t="shared" si="1"/>
        <v>0</v>
      </c>
      <c r="P54" s="53">
        <f t="shared" si="0"/>
        <v>0</v>
      </c>
      <c r="Q54" s="50">
        <f>P54+Q52</f>
        <v>0</v>
      </c>
    </row>
    <row r="55" spans="2:17">
      <c r="B55" s="12" t="s">
        <v>152</v>
      </c>
      <c r="C55" s="13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4"/>
      <c r="O55" s="51">
        <f t="shared" si="1"/>
        <v>0</v>
      </c>
      <c r="P55" s="53">
        <f t="shared" si="0"/>
        <v>0</v>
      </c>
      <c r="Q55" s="50">
        <f t="shared" si="2"/>
        <v>0</v>
      </c>
    </row>
    <row r="56" spans="2:17">
      <c r="B56" s="12" t="s">
        <v>153</v>
      </c>
      <c r="C56" s="13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4"/>
      <c r="O56" s="51">
        <f t="shared" si="1"/>
        <v>0</v>
      </c>
      <c r="P56" s="53">
        <f t="shared" si="0"/>
        <v>0</v>
      </c>
      <c r="Q56" s="50">
        <f t="shared" si="2"/>
        <v>0</v>
      </c>
    </row>
    <row r="57" spans="2:17">
      <c r="B57" s="12" t="s">
        <v>154</v>
      </c>
      <c r="C57" s="13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4"/>
      <c r="O57" s="51">
        <f t="shared" si="1"/>
        <v>0</v>
      </c>
      <c r="P57" s="53">
        <f t="shared" si="0"/>
        <v>0</v>
      </c>
      <c r="Q57" s="50">
        <f t="shared" si="2"/>
        <v>0</v>
      </c>
    </row>
    <row r="58" spans="2:17">
      <c r="B58" s="12" t="s">
        <v>155</v>
      </c>
      <c r="C58" s="13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4"/>
      <c r="O58" s="51">
        <f t="shared" si="1"/>
        <v>0</v>
      </c>
      <c r="P58" s="53">
        <f t="shared" si="0"/>
        <v>0</v>
      </c>
      <c r="Q58" s="50">
        <f t="shared" si="2"/>
        <v>0</v>
      </c>
    </row>
    <row r="59" spans="2:17">
      <c r="B59" s="12" t="s">
        <v>71</v>
      </c>
      <c r="C59" s="13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4"/>
      <c r="O59" s="51">
        <f t="shared" si="1"/>
        <v>0</v>
      </c>
      <c r="P59" s="53">
        <f t="shared" si="0"/>
        <v>0</v>
      </c>
      <c r="Q59" s="50">
        <f t="shared" si="2"/>
        <v>0</v>
      </c>
    </row>
    <row r="60" spans="2:17" ht="17.25">
      <c r="B60" s="84" t="s">
        <v>72</v>
      </c>
      <c r="C60" s="108" t="s">
        <v>194</v>
      </c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10"/>
      <c r="O60" s="51">
        <f>SUM(O61:O66)</f>
        <v>0</v>
      </c>
      <c r="P60" s="53">
        <f t="shared" si="0"/>
        <v>0</v>
      </c>
      <c r="Q60" s="50">
        <f t="shared" si="2"/>
        <v>0</v>
      </c>
    </row>
    <row r="61" spans="2:17">
      <c r="B61" s="12" t="s">
        <v>156</v>
      </c>
      <c r="C61" s="13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4"/>
      <c r="O61" s="51">
        <f t="shared" si="1"/>
        <v>0</v>
      </c>
      <c r="P61" s="53">
        <f t="shared" si="0"/>
        <v>0</v>
      </c>
      <c r="Q61" s="50">
        <f>P61+Q59</f>
        <v>0</v>
      </c>
    </row>
    <row r="62" spans="2:17" ht="30">
      <c r="B62" s="12" t="s">
        <v>157</v>
      </c>
      <c r="C62" s="13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4"/>
      <c r="O62" s="51">
        <f t="shared" si="1"/>
        <v>0</v>
      </c>
      <c r="P62" s="53">
        <f t="shared" si="0"/>
        <v>0</v>
      </c>
      <c r="Q62" s="50">
        <f t="shared" si="2"/>
        <v>0</v>
      </c>
    </row>
    <row r="63" spans="2:17" ht="30">
      <c r="B63" s="12" t="s">
        <v>158</v>
      </c>
      <c r="C63" s="13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4"/>
      <c r="O63" s="51">
        <f t="shared" si="1"/>
        <v>0</v>
      </c>
      <c r="P63" s="53">
        <f t="shared" si="0"/>
        <v>0</v>
      </c>
      <c r="Q63" s="50">
        <f t="shared" si="2"/>
        <v>0</v>
      </c>
    </row>
    <row r="64" spans="2:17" ht="30">
      <c r="B64" s="12" t="s">
        <v>159</v>
      </c>
      <c r="C64" s="13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4"/>
      <c r="O64" s="51">
        <f t="shared" si="1"/>
        <v>0</v>
      </c>
      <c r="P64" s="53">
        <f t="shared" si="0"/>
        <v>0</v>
      </c>
      <c r="Q64" s="50">
        <f t="shared" si="2"/>
        <v>0</v>
      </c>
    </row>
    <row r="65" spans="2:17">
      <c r="B65" s="12" t="s">
        <v>160</v>
      </c>
      <c r="C65" s="13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4"/>
      <c r="O65" s="51">
        <f t="shared" si="1"/>
        <v>0</v>
      </c>
      <c r="P65" s="53">
        <f t="shared" si="0"/>
        <v>0</v>
      </c>
      <c r="Q65" s="50">
        <f t="shared" si="2"/>
        <v>0</v>
      </c>
    </row>
    <row r="66" spans="2:17">
      <c r="B66" s="12" t="s">
        <v>161</v>
      </c>
      <c r="C66" s="13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4"/>
      <c r="O66" s="51">
        <f t="shared" si="1"/>
        <v>0</v>
      </c>
      <c r="P66" s="53">
        <f t="shared" si="0"/>
        <v>0</v>
      </c>
      <c r="Q66" s="50">
        <f t="shared" si="2"/>
        <v>0</v>
      </c>
    </row>
    <row r="67" spans="2:17" ht="17.25">
      <c r="B67" s="84" t="s">
        <v>79</v>
      </c>
      <c r="C67" s="108" t="s">
        <v>194</v>
      </c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10"/>
      <c r="O67" s="51">
        <f>SUM(O68:O73)</f>
        <v>0</v>
      </c>
      <c r="P67" s="53">
        <f t="shared" ref="P67:P80" si="3">O67/$O$81*100</f>
        <v>0</v>
      </c>
      <c r="Q67" s="50">
        <f t="shared" si="2"/>
        <v>0</v>
      </c>
    </row>
    <row r="68" spans="2:17">
      <c r="B68" s="12" t="s">
        <v>162</v>
      </c>
      <c r="C68" s="13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4"/>
      <c r="O68" s="51">
        <f t="shared" ref="O68:O80" si="4">SUM(C68:N68)</f>
        <v>0</v>
      </c>
      <c r="P68" s="53">
        <f t="shared" si="3"/>
        <v>0</v>
      </c>
      <c r="Q68" s="50">
        <f>P68+Q66</f>
        <v>0</v>
      </c>
    </row>
    <row r="69" spans="2:17">
      <c r="B69" s="12" t="s">
        <v>163</v>
      </c>
      <c r="C69" s="13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4"/>
      <c r="O69" s="51">
        <f t="shared" si="4"/>
        <v>0</v>
      </c>
      <c r="P69" s="53">
        <f t="shared" si="3"/>
        <v>0</v>
      </c>
      <c r="Q69" s="50">
        <f t="shared" ref="Q69:Q80" si="5">P69+Q68</f>
        <v>0</v>
      </c>
    </row>
    <row r="70" spans="2:17">
      <c r="B70" s="12" t="s">
        <v>164</v>
      </c>
      <c r="C70" s="13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4"/>
      <c r="O70" s="51">
        <f t="shared" si="4"/>
        <v>0</v>
      </c>
      <c r="P70" s="53">
        <f t="shared" si="3"/>
        <v>0</v>
      </c>
      <c r="Q70" s="50">
        <f t="shared" si="5"/>
        <v>0</v>
      </c>
    </row>
    <row r="71" spans="2:17">
      <c r="B71" s="12" t="s">
        <v>165</v>
      </c>
      <c r="C71" s="13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4"/>
      <c r="O71" s="51">
        <f t="shared" si="4"/>
        <v>0</v>
      </c>
      <c r="P71" s="53">
        <f t="shared" si="3"/>
        <v>0</v>
      </c>
      <c r="Q71" s="50">
        <f t="shared" si="5"/>
        <v>0</v>
      </c>
    </row>
    <row r="72" spans="2:17">
      <c r="B72" s="12" t="s">
        <v>166</v>
      </c>
      <c r="C72" s="13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4"/>
      <c r="O72" s="51">
        <f t="shared" si="4"/>
        <v>0</v>
      </c>
      <c r="P72" s="53">
        <f t="shared" si="3"/>
        <v>0</v>
      </c>
      <c r="Q72" s="50">
        <f t="shared" si="5"/>
        <v>0</v>
      </c>
    </row>
    <row r="73" spans="2:17">
      <c r="B73" s="12" t="s">
        <v>167</v>
      </c>
      <c r="C73" s="13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4"/>
      <c r="O73" s="51">
        <f t="shared" si="4"/>
        <v>0</v>
      </c>
      <c r="P73" s="53">
        <f t="shared" si="3"/>
        <v>0</v>
      </c>
      <c r="Q73" s="50">
        <f t="shared" si="5"/>
        <v>0</v>
      </c>
    </row>
    <row r="74" spans="2:17" ht="17.25">
      <c r="B74" s="84" t="s">
        <v>86</v>
      </c>
      <c r="C74" s="108" t="s">
        <v>194</v>
      </c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10"/>
      <c r="O74" s="51">
        <f>SUM(O75:O80)</f>
        <v>0</v>
      </c>
      <c r="P74" s="53">
        <f t="shared" si="3"/>
        <v>0</v>
      </c>
      <c r="Q74" s="50">
        <f t="shared" si="5"/>
        <v>0</v>
      </c>
    </row>
    <row r="75" spans="2:17">
      <c r="B75" s="12" t="s">
        <v>168</v>
      </c>
      <c r="C75" s="13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4"/>
      <c r="O75" s="51">
        <f t="shared" si="4"/>
        <v>0</v>
      </c>
      <c r="P75" s="53">
        <f t="shared" si="3"/>
        <v>0</v>
      </c>
      <c r="Q75" s="50">
        <f>P75+Q73</f>
        <v>0</v>
      </c>
    </row>
    <row r="76" spans="2:17">
      <c r="B76" s="12" t="s">
        <v>169</v>
      </c>
      <c r="C76" s="13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4"/>
      <c r="O76" s="51">
        <f t="shared" si="4"/>
        <v>0</v>
      </c>
      <c r="P76" s="53">
        <f t="shared" si="3"/>
        <v>0</v>
      </c>
      <c r="Q76" s="50">
        <f t="shared" si="5"/>
        <v>0</v>
      </c>
    </row>
    <row r="77" spans="2:17">
      <c r="B77" s="12" t="s">
        <v>170</v>
      </c>
      <c r="C77" s="13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4"/>
      <c r="O77" s="51">
        <f t="shared" si="4"/>
        <v>0</v>
      </c>
      <c r="P77" s="53">
        <f t="shared" si="3"/>
        <v>0</v>
      </c>
      <c r="Q77" s="50">
        <f t="shared" si="5"/>
        <v>0</v>
      </c>
    </row>
    <row r="78" spans="2:17">
      <c r="B78" s="12" t="s">
        <v>171</v>
      </c>
      <c r="C78" s="13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4"/>
      <c r="O78" s="51">
        <f t="shared" si="4"/>
        <v>0</v>
      </c>
      <c r="P78" s="53">
        <f t="shared" si="3"/>
        <v>0</v>
      </c>
      <c r="Q78" s="50">
        <f t="shared" si="5"/>
        <v>0</v>
      </c>
    </row>
    <row r="79" spans="2:17">
      <c r="B79" s="12" t="s">
        <v>172</v>
      </c>
      <c r="C79" s="13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4"/>
      <c r="O79" s="51">
        <f t="shared" si="4"/>
        <v>0</v>
      </c>
      <c r="P79" s="53">
        <f t="shared" si="3"/>
        <v>0</v>
      </c>
      <c r="Q79" s="50">
        <f t="shared" si="5"/>
        <v>0</v>
      </c>
    </row>
    <row r="80" spans="2:17" ht="15.75" thickBot="1">
      <c r="B80" s="12" t="s">
        <v>173</v>
      </c>
      <c r="C80" s="15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51">
        <f t="shared" si="4"/>
        <v>0</v>
      </c>
      <c r="P80" s="53">
        <f t="shared" si="3"/>
        <v>0</v>
      </c>
      <c r="Q80" s="50">
        <f t="shared" si="5"/>
        <v>0</v>
      </c>
    </row>
    <row r="81" spans="2:15">
      <c r="N81">
        <f>SUM(O2:O80)/2</f>
        <v>0</v>
      </c>
      <c r="O81" s="58">
        <f>IF(N81=0,1,N81)</f>
        <v>1</v>
      </c>
    </row>
    <row r="82" spans="2:15">
      <c r="B82" t="s">
        <v>110</v>
      </c>
    </row>
  </sheetData>
  <sheetProtection sheet="1" objects="1" scenarios="1"/>
  <mergeCells count="11">
    <mergeCell ref="C39:N39"/>
    <mergeCell ref="C2:N2"/>
    <mergeCell ref="C9:N9"/>
    <mergeCell ref="C17:N17"/>
    <mergeCell ref="C24:N24"/>
    <mergeCell ref="C32:N32"/>
    <mergeCell ref="C46:N46"/>
    <mergeCell ref="C53:N53"/>
    <mergeCell ref="C60:N60"/>
    <mergeCell ref="C67:N67"/>
    <mergeCell ref="C74:N74"/>
  </mergeCells>
  <conditionalFormatting sqref="B1:Q1 B3:O3 B2:C2 O2:Q2 B10:N16 B9:C9 B18:N23 B17:C17 B25:N31 B24:C24 B33:N38 B32:C32 B40:N45 B39:C39 B47:N52 B46:C46 B54:N59 B53:C53 B61:N66 B60:C60 B68:N73 B67:C67 B75:N80 B74:C74 B4:N8 O4:O81 P3:Q80">
    <cfRule type="expression" dxfId="29" priority="1">
      <formula>$C1=" "</formula>
    </cfRule>
    <cfRule type="expression" dxfId="28" priority="2">
      <formula>ROW()=1</formula>
    </cfRule>
    <cfRule type="expression" dxfId="27" priority="3">
      <formula>MOD(COLUMN(),2)=0</formula>
    </cfRule>
  </conditionalFormatting>
  <dataValidations count="1">
    <dataValidation type="whole" operator="equal" allowBlank="1" showInputMessage="1" showErrorMessage="1" sqref="C3:N8 C10:N16 C18:N23 C25:N31 C33:N38 C40:N45 C47:N52 C54:N59 C61:N66 C68:N73 C75:N80">
      <formula1>1</formula1>
    </dataValidation>
  </dataValidations>
  <pageMargins left="0.7" right="0.7" top="0.75" bottom="0.75" header="0.3" footer="0.3"/>
  <pageSetup paperSize="9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1:O863"/>
  <sheetViews>
    <sheetView tabSelected="1" topLeftCell="A33" workbookViewId="0">
      <selection activeCell="B41" sqref="B41"/>
    </sheetView>
  </sheetViews>
  <sheetFormatPr defaultRowHeight="15"/>
  <cols>
    <col min="1" max="1" width="4.7109375" customWidth="1"/>
    <col min="2" max="2" width="61.7109375" customWidth="1"/>
    <col min="3" max="3" width="11.28515625" customWidth="1"/>
    <col min="4" max="4" width="9.28515625" customWidth="1"/>
    <col min="5" max="5" width="15.140625" customWidth="1"/>
    <col min="7" max="7" width="10.42578125" customWidth="1"/>
    <col min="15" max="15" width="13.28515625" customWidth="1"/>
  </cols>
  <sheetData>
    <row r="1" spans="2:15" ht="10.5" customHeight="1"/>
    <row r="2" spans="2:15" ht="18.75">
      <c r="B2" s="117" t="s">
        <v>201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2:15" ht="15.75" thickBot="1"/>
    <row r="4" spans="2:15" s="29" customFormat="1" ht="30">
      <c r="B4" s="80" t="s">
        <v>200</v>
      </c>
      <c r="C4" s="78" t="s">
        <v>195</v>
      </c>
      <c r="D4" s="79" t="s">
        <v>196</v>
      </c>
      <c r="E4" s="63" t="s">
        <v>197</v>
      </c>
    </row>
    <row r="5" spans="2:15">
      <c r="B5" s="1" t="str">
        <f>'Родительские приоритеты '!B7</f>
        <v>Нравственные качества (доброта, совесть, честность)</v>
      </c>
      <c r="C5" s="60">
        <f>'Родительские приоритеты '!I7</f>
        <v>0</v>
      </c>
      <c r="D5" s="61">
        <f>'Родительские приоритеты '!J7</f>
        <v>0</v>
      </c>
      <c r="E5" s="61">
        <f>Таблица2[[#This Row],[%]]</f>
        <v>0</v>
      </c>
    </row>
    <row r="6" spans="2:15">
      <c r="B6" s="1" t="str">
        <f>'Родительские приоритеты '!B6</f>
        <v>Любознательность, стремление к знаниям и новому</v>
      </c>
      <c r="C6" s="60">
        <f>'Родительские приоритеты '!I6</f>
        <v>0</v>
      </c>
      <c r="D6" s="61">
        <f>'Родительские приоритеты '!J6</f>
        <v>0</v>
      </c>
      <c r="E6" s="61">
        <f>Таблица2[[#This Row],[%]]+E5</f>
        <v>0</v>
      </c>
    </row>
    <row r="7" spans="2:15">
      <c r="B7" s="1" t="str">
        <f>'Родительские приоритеты '!B4</f>
        <v>Дисциплинированность, собранность, ответственность</v>
      </c>
      <c r="C7" s="60">
        <f>'Родительские приоритеты '!I4</f>
        <v>0</v>
      </c>
      <c r="D7" s="61">
        <f>'Родительские приоритеты '!J4</f>
        <v>0</v>
      </c>
      <c r="E7" s="61">
        <f>Таблица2[[#This Row],[%]]+E6</f>
        <v>0</v>
      </c>
    </row>
    <row r="8" spans="2:15">
      <c r="B8" s="1" t="str">
        <f>'Родительские приоритеты '!B9</f>
        <v>Патриотизм, любовь к семье, своему городу, России</v>
      </c>
      <c r="C8" s="60">
        <f>'Родительские приоритеты '!I9</f>
        <v>0</v>
      </c>
      <c r="D8" s="61">
        <f>'Родительские приоритеты '!J9</f>
        <v>0</v>
      </c>
      <c r="E8" s="61">
        <f>Таблица2[[#This Row],[%]]+E7</f>
        <v>0</v>
      </c>
    </row>
    <row r="9" spans="2:15" ht="30">
      <c r="B9" s="1" t="str">
        <f>'Родительские приоритеты '!B15</f>
        <v>Работать в команде, принимать общие правила и уважать других</v>
      </c>
      <c r="C9" s="60">
        <f>'Родительские приоритеты '!I15</f>
        <v>0</v>
      </c>
      <c r="D9" s="61">
        <f>'Родительские приоритеты '!J15</f>
        <v>0</v>
      </c>
      <c r="E9" s="61">
        <f>Таблица2[[#This Row],[%]]+E8</f>
        <v>0</v>
      </c>
    </row>
    <row r="10" spans="2:15">
      <c r="B10" s="1" t="str">
        <f>'Родительские приоритеты '!B11</f>
        <v>Здоровый образ жизни и физическая развитость</v>
      </c>
      <c r="C10" s="60">
        <f>'Родительские приоритеты '!I11</f>
        <v>0</v>
      </c>
      <c r="D10" s="61">
        <f>'Родительские приоритеты '!J11</f>
        <v>0</v>
      </c>
      <c r="E10" s="61">
        <f>Таблица2[[#This Row],[%]]+E9</f>
        <v>0</v>
      </c>
    </row>
    <row r="11" spans="2:15">
      <c r="B11" s="1" t="str">
        <f>'Родительские приоритеты '!B13</f>
        <v>Честолюбие, стремление быть лидером, желание успеха</v>
      </c>
      <c r="C11" s="60">
        <f>'Родительские приоритеты '!I13</f>
        <v>0</v>
      </c>
      <c r="D11" s="61">
        <f>'Родительские приоритеты '!J13</f>
        <v>0</v>
      </c>
      <c r="E11" s="61">
        <f>Таблица2[[#This Row],[%]]+E10</f>
        <v>0</v>
      </c>
    </row>
    <row r="12" spans="2:15">
      <c r="B12" s="1" t="str">
        <f>'Родительские приоритеты '!B14</f>
        <v>Умение постоять за себя и своих близких</v>
      </c>
      <c r="C12" s="60">
        <f>'Родительские приоритеты '!I14</f>
        <v>0</v>
      </c>
      <c r="D12" s="61">
        <f>'Родительские приоритеты '!J14</f>
        <v>0</v>
      </c>
      <c r="E12" s="61">
        <f>Таблица2[[#This Row],[%]]+E11</f>
        <v>0</v>
      </c>
    </row>
    <row r="13" spans="2:15">
      <c r="B13" s="1" t="str">
        <f>'Родительские приоритеты '!B8</f>
        <v xml:space="preserve">Трудолюбие, помощь в труде и делах по дому </v>
      </c>
      <c r="C13" s="60">
        <f>'Родительские приоритеты '!I8</f>
        <v>0</v>
      </c>
      <c r="D13" s="61">
        <f>'Родительские приоритеты '!J8</f>
        <v>0</v>
      </c>
      <c r="E13" s="61">
        <f>Таблица2[[#This Row],[%]]+E12</f>
        <v>0</v>
      </c>
    </row>
    <row r="14" spans="2:15">
      <c r="B14" s="1" t="str">
        <f>'Родительские приоритеты '!B3</f>
        <v>Деловитость, предприимчивость, чувство хозяина</v>
      </c>
      <c r="C14" s="60">
        <f>'Родительские приоритеты '!I3</f>
        <v>0</v>
      </c>
      <c r="D14" s="61">
        <f>'Родительские приоритеты '!J3</f>
        <v>0</v>
      </c>
      <c r="E14" s="61">
        <f>Таблица2[[#This Row],[%]]+E13</f>
        <v>0</v>
      </c>
    </row>
    <row r="15" spans="2:15">
      <c r="B15" s="1" t="str">
        <f>'Родительские приоритеты '!B2</f>
        <v>Аккуратность, опрятность</v>
      </c>
      <c r="C15" s="60">
        <f>'Родительские приоритеты '!I2</f>
        <v>0</v>
      </c>
      <c r="D15" s="61">
        <f>'Родительские приоритеты '!J2</f>
        <v>0</v>
      </c>
      <c r="E15" s="61">
        <f>Таблица2[[#This Row],[%]]+E14</f>
        <v>0</v>
      </c>
    </row>
    <row r="16" spans="2:15">
      <c r="B16" s="1" t="str">
        <f>'Родительские приоритеты '!B5</f>
        <v>Любовь к природе, забота о животных и растениях</v>
      </c>
      <c r="C16" s="60">
        <f>'Родительские приоритеты '!I5</f>
        <v>0</v>
      </c>
      <c r="D16" s="61">
        <f>'Родительские приоритеты '!J5</f>
        <v>0</v>
      </c>
      <c r="E16" s="61">
        <f>Таблица2[[#This Row],[%]]+E15</f>
        <v>0</v>
      </c>
    </row>
    <row r="17" spans="2:15">
      <c r="B17" s="1" t="str">
        <f>'Родительские приоритеты '!B12</f>
        <v xml:space="preserve">Чувство прекрасного, художественный вкус </v>
      </c>
      <c r="C17" s="60">
        <f>'Родительские приоритеты '!I12</f>
        <v>0</v>
      </c>
      <c r="D17" s="61">
        <f>'Родительские приоритеты '!J12</f>
        <v>0</v>
      </c>
      <c r="E17" s="61">
        <f>Таблица2[[#This Row],[%]]+E16</f>
        <v>0</v>
      </c>
    </row>
    <row r="18" spans="2:15">
      <c r="B18" s="1" t="str">
        <f>'Родительские приоритеты '!B10</f>
        <v>Интеллектуальность, склонность к размышлениям</v>
      </c>
      <c r="C18" s="60">
        <f>'Родительские приоритеты '!I10</f>
        <v>0</v>
      </c>
      <c r="D18" s="61">
        <f>'Родительские приоритеты '!J10</f>
        <v>0</v>
      </c>
      <c r="E18" s="61">
        <f>Таблица2[[#This Row],[%]]+E17</f>
        <v>0</v>
      </c>
    </row>
    <row r="20" spans="2:15" ht="18.75">
      <c r="B20" s="117" t="s">
        <v>198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</row>
    <row r="22" spans="2:15" ht="30">
      <c r="B22" s="70" t="s">
        <v>199</v>
      </c>
      <c r="C22" s="68" t="s">
        <v>195</v>
      </c>
      <c r="D22" s="69" t="s">
        <v>196</v>
      </c>
      <c r="E22" s="62" t="s">
        <v>197</v>
      </c>
    </row>
    <row r="23" spans="2:15">
      <c r="B23" s="71" t="str">
        <f>'Карта рода'!B9</f>
        <v>2. Логико-математические</v>
      </c>
      <c r="C23" s="72">
        <f>'Карта рода'!I9</f>
        <v>0</v>
      </c>
      <c r="D23" s="73" t="e">
        <f>'Карта рода'!J9</f>
        <v>#DIV/0!</v>
      </c>
      <c r="E23" s="74" t="e">
        <f>Таблица1[[#This Row],[%]]</f>
        <v>#DIV/0!</v>
      </c>
    </row>
    <row r="24" spans="2:15">
      <c r="B24" s="71" t="str">
        <f>'Карта рода'!B2</f>
        <v>1. Интеллектуальные</v>
      </c>
      <c r="C24" s="72">
        <f>'Карта рода'!I2</f>
        <v>0</v>
      </c>
      <c r="D24" s="73" t="e">
        <f>'Карта рода'!J2</f>
        <v>#DIV/0!</v>
      </c>
      <c r="E24" s="74" t="e">
        <f>Таблица1[[#This Row],[%]]+E23</f>
        <v>#DIV/0!</v>
      </c>
    </row>
    <row r="25" spans="2:15">
      <c r="B25" s="71" t="str">
        <f>'Карта рода'!B51</f>
        <v>8. Художественно-изобразительные</v>
      </c>
      <c r="C25" s="72">
        <f>'Карта рода'!I51</f>
        <v>0</v>
      </c>
      <c r="D25" s="73" t="e">
        <f>'Карта рода'!J51</f>
        <v>#DIV/0!</v>
      </c>
      <c r="E25" s="74" t="e">
        <f>Таблица1[[#This Row],[%]]+E24</f>
        <v>#DIV/0!</v>
      </c>
    </row>
    <row r="26" spans="2:15">
      <c r="B26" s="71" t="str">
        <f>'Карта рода'!B58</f>
        <v>9. Коммуникативные</v>
      </c>
      <c r="C26" s="72">
        <f>'Карта рода'!I58</f>
        <v>0</v>
      </c>
      <c r="D26" s="73" t="e">
        <f>'Карта рода'!J58</f>
        <v>#DIV/0!</v>
      </c>
      <c r="E26" s="74" t="e">
        <f>Таблица1[[#This Row],[%]]+E25</f>
        <v>#DIV/0!</v>
      </c>
    </row>
    <row r="27" spans="2:15">
      <c r="B27" s="71" t="str">
        <f>'Карта рода'!B16</f>
        <v>3. Академические</v>
      </c>
      <c r="C27" s="72">
        <f>'Карта рода'!I16</f>
        <v>0</v>
      </c>
      <c r="D27" s="73" t="e">
        <f>'Карта рода'!J16</f>
        <v>#DIV/0!</v>
      </c>
      <c r="E27" s="74" t="e">
        <f>Таблица1[[#This Row],[%]]+E26</f>
        <v>#DIV/0!</v>
      </c>
    </row>
    <row r="28" spans="2:15">
      <c r="B28" s="71" t="str">
        <f>'Карта рода'!B37</f>
        <v>6. Творческие</v>
      </c>
      <c r="C28" s="72">
        <f>'Карта рода'!I37</f>
        <v>0</v>
      </c>
      <c r="D28" s="73" t="e">
        <f>'Карта рода'!J37</f>
        <v>#DIV/0!</v>
      </c>
      <c r="E28" s="74" t="e">
        <f>Таблица1[[#This Row],[%]]+E27</f>
        <v>#DIV/0!</v>
      </c>
    </row>
    <row r="29" spans="2:15">
      <c r="B29" s="71" t="str">
        <f>'Карта рода'!B65</f>
        <v xml:space="preserve">10. Вербальные </v>
      </c>
      <c r="C29" s="72">
        <f>'Карта рода'!I65</f>
        <v>0</v>
      </c>
      <c r="D29" s="73" t="e">
        <f>'Карта рода'!J65</f>
        <v>#DIV/0!</v>
      </c>
      <c r="E29" s="74" t="e">
        <f>Таблица1[[#This Row],[%]]+E28</f>
        <v>#DIV/0!</v>
      </c>
    </row>
    <row r="30" spans="2:15">
      <c r="B30" s="71" t="str">
        <f>'Карта рода'!B72</f>
        <v>11. Лидерско-организационные</v>
      </c>
      <c r="C30" s="72">
        <f>'Карта рода'!I72</f>
        <v>0</v>
      </c>
      <c r="D30" s="73" t="e">
        <f>'Карта рода'!J72</f>
        <v>#DIV/0!</v>
      </c>
      <c r="E30" s="74" t="e">
        <f>Таблица1[[#This Row],[%]]+E29</f>
        <v>#DIV/0!</v>
      </c>
    </row>
    <row r="31" spans="2:15">
      <c r="B31" s="71" t="str">
        <f>'Карта рода'!B23</f>
        <v xml:space="preserve">4. Технические </v>
      </c>
      <c r="C31" s="72">
        <f>'Карта рода'!I23</f>
        <v>0</v>
      </c>
      <c r="D31" s="73" t="e">
        <f>'Карта рода'!J23</f>
        <v>#DIV/0!</v>
      </c>
      <c r="E31" s="74" t="e">
        <f>Таблица1[[#This Row],[%]]+E30</f>
        <v>#DIV/0!</v>
      </c>
    </row>
    <row r="32" spans="2:15">
      <c r="B32" s="71" t="str">
        <f>'Карта рода'!B30</f>
        <v>5. Двигательные </v>
      </c>
      <c r="C32" s="72">
        <f>'Карта рода'!I30</f>
        <v>0</v>
      </c>
      <c r="D32" s="73" t="e">
        <f>'Карта рода'!J30</f>
        <v>#DIV/0!</v>
      </c>
      <c r="E32" s="74" t="e">
        <f>Таблица1[[#This Row],[%]]+E31</f>
        <v>#DIV/0!</v>
      </c>
    </row>
    <row r="33" spans="2:15">
      <c r="B33" s="75" t="str">
        <f>'Карта рода'!B44</f>
        <v>7. Музыкальные</v>
      </c>
      <c r="C33" s="76">
        <f>'Карта рода'!I44</f>
        <v>0</v>
      </c>
      <c r="D33" s="77" t="e">
        <f>'Карта рода'!J44</f>
        <v>#DIV/0!</v>
      </c>
      <c r="E33" s="74" t="e">
        <f>Таблица1[[#This Row],[%]]+E32</f>
        <v>#DIV/0!</v>
      </c>
    </row>
    <row r="40" spans="2:15" ht="18.75">
      <c r="B40" s="114" t="s">
        <v>202</v>
      </c>
      <c r="C40" s="115"/>
      <c r="D40" s="115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</row>
    <row r="41" spans="2:15">
      <c r="B41" s="87"/>
      <c r="C41" s="88"/>
      <c r="D41" s="89"/>
    </row>
    <row r="42" spans="2:15" ht="30">
      <c r="B42" s="85" t="s">
        <v>199</v>
      </c>
      <c r="C42" s="85" t="s">
        <v>195</v>
      </c>
      <c r="D42" s="86" t="s">
        <v>196</v>
      </c>
      <c r="E42" s="62" t="s">
        <v>197</v>
      </c>
    </row>
    <row r="43" spans="2:15">
      <c r="B43" s="65" t="str">
        <f>КИОР!B53</f>
        <v>8. Художественно-изобразительные</v>
      </c>
      <c r="C43" s="60">
        <f>КИОР!O53</f>
        <v>0</v>
      </c>
      <c r="D43" s="61">
        <f>КИОР!P53</f>
        <v>0</v>
      </c>
      <c r="E43" s="61">
        <f>Таблица3[[#This Row],[%]]</f>
        <v>0</v>
      </c>
    </row>
    <row r="44" spans="2:15">
      <c r="B44" s="65" t="str">
        <f>КИОР!B46</f>
        <v>7. Музыкальные</v>
      </c>
      <c r="C44" s="60">
        <f>КИОР!O46</f>
        <v>0</v>
      </c>
      <c r="D44" s="61">
        <f>КИОР!P46</f>
        <v>0</v>
      </c>
      <c r="E44" s="61">
        <f>Таблица3[[#This Row],[%]]+E43</f>
        <v>0</v>
      </c>
    </row>
    <row r="45" spans="2:15">
      <c r="B45" s="65" t="str">
        <f>КИОР!B67</f>
        <v xml:space="preserve">10. Вербальные </v>
      </c>
      <c r="C45" s="60">
        <f>КИОР!O67</f>
        <v>0</v>
      </c>
      <c r="D45" s="61">
        <f>КИОР!P67</f>
        <v>0</v>
      </c>
      <c r="E45" s="61">
        <f>Таблица3[[#This Row],[%]]+E44</f>
        <v>0</v>
      </c>
    </row>
    <row r="46" spans="2:15">
      <c r="B46" s="65" t="str">
        <f>КИОР!B39</f>
        <v>6. Творческие</v>
      </c>
      <c r="C46" s="60">
        <f>КИОР!O39</f>
        <v>0</v>
      </c>
      <c r="D46" s="61">
        <f>КИОР!P39</f>
        <v>0</v>
      </c>
      <c r="E46" s="61">
        <f>Таблица3[[#This Row],[%]]+E45</f>
        <v>0</v>
      </c>
    </row>
    <row r="47" spans="2:15">
      <c r="B47" s="65" t="str">
        <f>КИОР!B60</f>
        <v>9. Коммуникативные</v>
      </c>
      <c r="C47" s="60">
        <f>КИОР!O60</f>
        <v>0</v>
      </c>
      <c r="D47" s="61">
        <f>КИОР!P60</f>
        <v>0</v>
      </c>
      <c r="E47" s="61">
        <f>Таблица3[[#This Row],[%]]+E46</f>
        <v>0</v>
      </c>
    </row>
    <row r="48" spans="2:15">
      <c r="B48" s="65" t="str">
        <f>КИОР!B2</f>
        <v>1. Интеллектуальные</v>
      </c>
      <c r="C48" s="60">
        <f>КИОР!O2</f>
        <v>0</v>
      </c>
      <c r="D48" s="61">
        <f>КИОР!P2</f>
        <v>0</v>
      </c>
      <c r="E48" s="61">
        <f>Таблица3[[#This Row],[%]]+E47</f>
        <v>0</v>
      </c>
    </row>
    <row r="49" spans="2:15">
      <c r="B49" s="65" t="str">
        <f>КИОР!B32</f>
        <v>5. Двигательные </v>
      </c>
      <c r="C49" s="60">
        <f>КИОР!O32</f>
        <v>0</v>
      </c>
      <c r="D49" s="61">
        <f>КИОР!P32</f>
        <v>0</v>
      </c>
      <c r="E49" s="61">
        <f>Таблица3[[#This Row],[%]]+E48</f>
        <v>0</v>
      </c>
    </row>
    <row r="50" spans="2:15">
      <c r="B50" s="65" t="str">
        <f>КИОР!B74</f>
        <v>11. Лидерско-организационные</v>
      </c>
      <c r="C50" s="60">
        <f>КИОР!O74</f>
        <v>0</v>
      </c>
      <c r="D50" s="61">
        <f>КИОР!P74</f>
        <v>0</v>
      </c>
      <c r="E50" s="61">
        <f>Таблица3[[#This Row],[%]]+E49</f>
        <v>0</v>
      </c>
    </row>
    <row r="51" spans="2:15">
      <c r="B51" s="65" t="str">
        <f>КИОР!B17</f>
        <v>3. Академические</v>
      </c>
      <c r="C51" s="60">
        <f>КИОР!O17</f>
        <v>0</v>
      </c>
      <c r="D51" s="61">
        <f>КИОР!P17</f>
        <v>0</v>
      </c>
      <c r="E51" s="61">
        <f>Таблица3[[#This Row],[%]]+E50</f>
        <v>0</v>
      </c>
    </row>
    <row r="52" spans="2:15">
      <c r="B52" s="65" t="str">
        <f>КИОР!B24</f>
        <v xml:space="preserve">4. Технические </v>
      </c>
      <c r="C52" s="60">
        <f>КИОР!O24</f>
        <v>0</v>
      </c>
      <c r="D52" s="61">
        <f>КИОР!P24</f>
        <v>0</v>
      </c>
      <c r="E52" s="61">
        <f>Таблица3[[#This Row],[%]]+E51</f>
        <v>0</v>
      </c>
    </row>
    <row r="53" spans="2:15">
      <c r="B53" s="65" t="str">
        <f>КИОР!B9</f>
        <v>2. Логико-математические</v>
      </c>
      <c r="C53" s="60">
        <f>КИОР!O9</f>
        <v>0</v>
      </c>
      <c r="D53" s="61">
        <f>КИОР!P9</f>
        <v>0</v>
      </c>
      <c r="E53" s="61">
        <f>Таблица3[[#This Row],[%]]+E52</f>
        <v>0</v>
      </c>
    </row>
    <row r="54" spans="2:15">
      <c r="C54" s="35"/>
      <c r="D54" s="59"/>
    </row>
    <row r="55" spans="2:15">
      <c r="C55" s="35"/>
      <c r="D55" s="59"/>
    </row>
    <row r="56" spans="2:15">
      <c r="C56" s="35"/>
      <c r="D56" s="59"/>
    </row>
    <row r="57" spans="2:15">
      <c r="C57" s="35"/>
      <c r="D57" s="59"/>
    </row>
    <row r="58" spans="2:15">
      <c r="C58" s="35"/>
      <c r="D58" s="59"/>
    </row>
    <row r="59" spans="2:15">
      <c r="C59" s="35"/>
      <c r="D59" s="59"/>
    </row>
    <row r="60" spans="2:15" ht="18.75">
      <c r="B60" s="114" t="s">
        <v>203</v>
      </c>
      <c r="C60" s="115"/>
      <c r="D60" s="115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</row>
    <row r="61" spans="2:15">
      <c r="C61" s="35"/>
      <c r="D61" s="59"/>
    </row>
    <row r="62" spans="2:15" ht="30">
      <c r="B62" s="90" t="s">
        <v>199</v>
      </c>
      <c r="C62" s="95" t="s">
        <v>204</v>
      </c>
      <c r="D62" s="96" t="s">
        <v>205</v>
      </c>
    </row>
    <row r="63" spans="2:15">
      <c r="B63" s="91" t="str">
        <f>'Карта рода'!B2</f>
        <v>1. Интеллектуальные</v>
      </c>
      <c r="C63" s="60">
        <f>'Карта рода'!I2</f>
        <v>0</v>
      </c>
      <c r="D63" s="92">
        <f>КИОР!O2</f>
        <v>0</v>
      </c>
    </row>
    <row r="64" spans="2:15">
      <c r="B64" s="91" t="str">
        <f>'Карта рода'!B9</f>
        <v>2. Логико-математические</v>
      </c>
      <c r="C64" s="60">
        <f>'Карта рода'!I9</f>
        <v>0</v>
      </c>
      <c r="D64" s="92">
        <f>КИОР!O9</f>
        <v>0</v>
      </c>
    </row>
    <row r="65" spans="2:4">
      <c r="B65" s="91" t="str">
        <f>'Карта рода'!B51</f>
        <v>8. Художественно-изобразительные</v>
      </c>
      <c r="C65" s="60">
        <f>'Карта рода'!I51</f>
        <v>0</v>
      </c>
      <c r="D65" s="92">
        <f>КИОР!O53</f>
        <v>0</v>
      </c>
    </row>
    <row r="66" spans="2:4">
      <c r="B66" s="91" t="str">
        <f>'Карта рода'!B58</f>
        <v>9. Коммуникативные</v>
      </c>
      <c r="C66" s="60">
        <f>'Карта рода'!I58</f>
        <v>0</v>
      </c>
      <c r="D66" s="92">
        <f>КИОР!O60</f>
        <v>0</v>
      </c>
    </row>
    <row r="67" spans="2:4">
      <c r="B67" s="91" t="str">
        <f>'Карта рода'!B16</f>
        <v>3. Академические</v>
      </c>
      <c r="C67" s="60">
        <f>'Карта рода'!I16</f>
        <v>0</v>
      </c>
      <c r="D67" s="92">
        <f>КИОР!O17</f>
        <v>0</v>
      </c>
    </row>
    <row r="68" spans="2:4">
      <c r="B68" s="91" t="str">
        <f>'Карта рода'!B23</f>
        <v xml:space="preserve">4. Технические </v>
      </c>
      <c r="C68" s="60">
        <f>'Карта рода'!I23</f>
        <v>0</v>
      </c>
      <c r="D68" s="92">
        <f>КИОР!O24</f>
        <v>0</v>
      </c>
    </row>
    <row r="69" spans="2:4">
      <c r="B69" s="91" t="str">
        <f>'Карта рода'!B30</f>
        <v>5. Двигательные </v>
      </c>
      <c r="C69" s="60">
        <f>'Карта рода'!I30</f>
        <v>0</v>
      </c>
      <c r="D69" s="92">
        <f>КИОР!O32</f>
        <v>0</v>
      </c>
    </row>
    <row r="70" spans="2:4">
      <c r="B70" s="91" t="str">
        <f>'Карта рода'!B37</f>
        <v>6. Творческие</v>
      </c>
      <c r="C70" s="60">
        <f>'Карта рода'!I37</f>
        <v>0</v>
      </c>
      <c r="D70" s="92">
        <f>КИОР!O39</f>
        <v>0</v>
      </c>
    </row>
    <row r="71" spans="2:4">
      <c r="B71" s="91" t="str">
        <f>'Карта рода'!B44</f>
        <v>7. Музыкальные</v>
      </c>
      <c r="C71" s="60">
        <f>'Карта рода'!I44</f>
        <v>0</v>
      </c>
      <c r="D71" s="92">
        <f>КИОР!O46</f>
        <v>0</v>
      </c>
    </row>
    <row r="72" spans="2:4">
      <c r="B72" s="91" t="str">
        <f>'Карта рода'!B65</f>
        <v xml:space="preserve">10. Вербальные </v>
      </c>
      <c r="C72" s="60">
        <f>'Карта рода'!I65</f>
        <v>0</v>
      </c>
      <c r="D72" s="92">
        <f>КИОР!O67</f>
        <v>0</v>
      </c>
    </row>
    <row r="73" spans="2:4">
      <c r="B73" s="64" t="str">
        <f>'Карта рода'!B72</f>
        <v>11. Лидерско-организационные</v>
      </c>
      <c r="C73" s="93">
        <f>'Карта рода'!I72</f>
        <v>0</v>
      </c>
      <c r="D73" s="94">
        <f>КИОР!O74</f>
        <v>0</v>
      </c>
    </row>
    <row r="74" spans="2:4">
      <c r="C74" s="35"/>
      <c r="D74" s="59"/>
    </row>
    <row r="75" spans="2:4">
      <c r="B75" s="2" t="s">
        <v>110</v>
      </c>
      <c r="C75" s="35"/>
      <c r="D75" s="59"/>
    </row>
    <row r="76" spans="2:4">
      <c r="C76" s="35"/>
      <c r="D76" s="59"/>
    </row>
    <row r="77" spans="2:4">
      <c r="C77" s="35"/>
      <c r="D77" s="59"/>
    </row>
    <row r="78" spans="2:4">
      <c r="C78" s="35"/>
      <c r="D78" s="59"/>
    </row>
    <row r="79" spans="2:4">
      <c r="C79" s="35"/>
      <c r="D79" s="59"/>
    </row>
    <row r="80" spans="2:4">
      <c r="C80" s="35"/>
      <c r="D80" s="59"/>
    </row>
    <row r="81" spans="3:4">
      <c r="C81" s="35"/>
      <c r="D81" s="59"/>
    </row>
    <row r="82" spans="3:4">
      <c r="C82" s="35"/>
      <c r="D82" s="59"/>
    </row>
    <row r="83" spans="3:4">
      <c r="C83" s="35"/>
      <c r="D83" s="59"/>
    </row>
    <row r="84" spans="3:4">
      <c r="C84" s="35"/>
      <c r="D84" s="59"/>
    </row>
    <row r="85" spans="3:4">
      <c r="C85" s="35"/>
      <c r="D85" s="59"/>
    </row>
    <row r="86" spans="3:4">
      <c r="C86" s="35"/>
      <c r="D86" s="59"/>
    </row>
    <row r="87" spans="3:4">
      <c r="C87" s="35"/>
      <c r="D87" s="59"/>
    </row>
    <row r="88" spans="3:4">
      <c r="C88" s="35"/>
      <c r="D88" s="59"/>
    </row>
    <row r="89" spans="3:4">
      <c r="C89" s="35"/>
      <c r="D89" s="59"/>
    </row>
    <row r="90" spans="3:4">
      <c r="C90" s="35"/>
      <c r="D90" s="59"/>
    </row>
    <row r="91" spans="3:4">
      <c r="C91" s="35"/>
      <c r="D91" s="59"/>
    </row>
    <row r="92" spans="3:4">
      <c r="C92" s="35"/>
      <c r="D92" s="59"/>
    </row>
    <row r="93" spans="3:4">
      <c r="C93" s="35"/>
      <c r="D93" s="59"/>
    </row>
    <row r="94" spans="3:4">
      <c r="C94" s="35"/>
      <c r="D94" s="59"/>
    </row>
    <row r="95" spans="3:4">
      <c r="C95" s="35"/>
      <c r="D95" s="59"/>
    </row>
    <row r="96" spans="3:4">
      <c r="C96" s="35"/>
      <c r="D96" s="59"/>
    </row>
    <row r="97" spans="3:4">
      <c r="C97" s="35"/>
      <c r="D97" s="59"/>
    </row>
    <row r="98" spans="3:4">
      <c r="C98" s="35"/>
      <c r="D98" s="59"/>
    </row>
    <row r="99" spans="3:4">
      <c r="C99" s="35"/>
      <c r="D99" s="59"/>
    </row>
    <row r="100" spans="3:4">
      <c r="C100" s="35"/>
      <c r="D100" s="59"/>
    </row>
    <row r="101" spans="3:4">
      <c r="C101" s="35"/>
      <c r="D101" s="59"/>
    </row>
    <row r="102" spans="3:4">
      <c r="C102" s="35"/>
      <c r="D102" s="59"/>
    </row>
    <row r="103" spans="3:4">
      <c r="C103" s="35"/>
      <c r="D103" s="59"/>
    </row>
    <row r="104" spans="3:4">
      <c r="C104" s="35"/>
      <c r="D104" s="59"/>
    </row>
    <row r="105" spans="3:4">
      <c r="C105" s="35"/>
      <c r="D105" s="59"/>
    </row>
    <row r="106" spans="3:4">
      <c r="C106" s="35"/>
      <c r="D106" s="59"/>
    </row>
    <row r="107" spans="3:4">
      <c r="C107" s="35"/>
      <c r="D107" s="59"/>
    </row>
    <row r="108" spans="3:4">
      <c r="C108" s="35"/>
      <c r="D108" s="59"/>
    </row>
    <row r="109" spans="3:4">
      <c r="C109" s="35"/>
      <c r="D109" s="59"/>
    </row>
    <row r="110" spans="3:4">
      <c r="C110" s="35"/>
      <c r="D110" s="59"/>
    </row>
    <row r="111" spans="3:4">
      <c r="C111" s="35"/>
      <c r="D111" s="59"/>
    </row>
    <row r="112" spans="3:4">
      <c r="C112" s="35"/>
      <c r="D112" s="59"/>
    </row>
    <row r="113" spans="3:4">
      <c r="C113" s="35"/>
      <c r="D113" s="59"/>
    </row>
    <row r="114" spans="3:4">
      <c r="C114" s="35"/>
      <c r="D114" s="59"/>
    </row>
    <row r="115" spans="3:4">
      <c r="C115" s="35"/>
      <c r="D115" s="59"/>
    </row>
    <row r="116" spans="3:4">
      <c r="C116" s="35"/>
      <c r="D116" s="59"/>
    </row>
    <row r="117" spans="3:4">
      <c r="C117" s="35"/>
      <c r="D117" s="59"/>
    </row>
    <row r="118" spans="3:4">
      <c r="C118" s="35"/>
      <c r="D118" s="59"/>
    </row>
    <row r="119" spans="3:4">
      <c r="C119" s="35"/>
      <c r="D119" s="59"/>
    </row>
    <row r="120" spans="3:4">
      <c r="C120" s="35"/>
      <c r="D120" s="59"/>
    </row>
    <row r="121" spans="3:4">
      <c r="C121" s="35"/>
      <c r="D121" s="59"/>
    </row>
    <row r="122" spans="3:4">
      <c r="C122" s="35"/>
      <c r="D122" s="59"/>
    </row>
    <row r="123" spans="3:4">
      <c r="C123" s="35"/>
      <c r="D123" s="59"/>
    </row>
    <row r="124" spans="3:4">
      <c r="C124" s="35"/>
      <c r="D124" s="59"/>
    </row>
    <row r="125" spans="3:4">
      <c r="C125" s="35"/>
      <c r="D125" s="59"/>
    </row>
    <row r="126" spans="3:4">
      <c r="C126" s="35"/>
      <c r="D126" s="59"/>
    </row>
    <row r="127" spans="3:4">
      <c r="C127" s="35"/>
      <c r="D127" s="59"/>
    </row>
    <row r="128" spans="3:4">
      <c r="C128" s="35"/>
      <c r="D128" s="59"/>
    </row>
    <row r="129" spans="3:4">
      <c r="C129" s="35"/>
      <c r="D129" s="59"/>
    </row>
    <row r="130" spans="3:4">
      <c r="C130" s="35"/>
      <c r="D130" s="59"/>
    </row>
    <row r="131" spans="3:4">
      <c r="C131" s="35"/>
      <c r="D131" s="59"/>
    </row>
    <row r="132" spans="3:4">
      <c r="C132" s="35"/>
      <c r="D132" s="59"/>
    </row>
    <row r="133" spans="3:4">
      <c r="C133" s="35"/>
      <c r="D133" s="59"/>
    </row>
    <row r="134" spans="3:4">
      <c r="C134" s="35"/>
      <c r="D134" s="59"/>
    </row>
    <row r="135" spans="3:4">
      <c r="C135" s="35"/>
      <c r="D135" s="59"/>
    </row>
    <row r="136" spans="3:4">
      <c r="C136" s="35"/>
      <c r="D136" s="59"/>
    </row>
    <row r="137" spans="3:4">
      <c r="C137" s="35"/>
      <c r="D137" s="59"/>
    </row>
    <row r="138" spans="3:4">
      <c r="C138" s="35"/>
      <c r="D138" s="59"/>
    </row>
    <row r="139" spans="3:4">
      <c r="C139" s="35"/>
      <c r="D139" s="59"/>
    </row>
    <row r="140" spans="3:4">
      <c r="C140" s="35"/>
      <c r="D140" s="59"/>
    </row>
    <row r="141" spans="3:4">
      <c r="C141" s="35"/>
      <c r="D141" s="59"/>
    </row>
    <row r="142" spans="3:4">
      <c r="C142" s="35"/>
      <c r="D142" s="59"/>
    </row>
    <row r="143" spans="3:4">
      <c r="C143" s="35"/>
      <c r="D143" s="59"/>
    </row>
    <row r="144" spans="3:4">
      <c r="C144" s="35"/>
      <c r="D144" s="59"/>
    </row>
    <row r="145" spans="3:4">
      <c r="C145" s="35"/>
      <c r="D145" s="59"/>
    </row>
    <row r="146" spans="3:4">
      <c r="C146" s="35"/>
      <c r="D146" s="59"/>
    </row>
    <row r="147" spans="3:4">
      <c r="C147" s="35"/>
      <c r="D147" s="59"/>
    </row>
    <row r="148" spans="3:4">
      <c r="C148" s="35"/>
      <c r="D148" s="59"/>
    </row>
    <row r="149" spans="3:4">
      <c r="C149" s="35"/>
      <c r="D149" s="59"/>
    </row>
    <row r="150" spans="3:4">
      <c r="C150" s="35"/>
      <c r="D150" s="59"/>
    </row>
    <row r="151" spans="3:4">
      <c r="C151" s="35"/>
      <c r="D151" s="59"/>
    </row>
    <row r="152" spans="3:4">
      <c r="C152" s="35"/>
      <c r="D152" s="59"/>
    </row>
    <row r="153" spans="3:4">
      <c r="C153" s="35"/>
      <c r="D153" s="59"/>
    </row>
    <row r="154" spans="3:4">
      <c r="C154" s="35"/>
      <c r="D154" s="59"/>
    </row>
    <row r="155" spans="3:4">
      <c r="C155" s="35"/>
      <c r="D155" s="59"/>
    </row>
    <row r="156" spans="3:4">
      <c r="C156" s="35"/>
      <c r="D156" s="59"/>
    </row>
    <row r="157" spans="3:4">
      <c r="C157" s="35"/>
      <c r="D157" s="59"/>
    </row>
    <row r="158" spans="3:4">
      <c r="C158" s="35"/>
      <c r="D158" s="59"/>
    </row>
    <row r="159" spans="3:4">
      <c r="C159" s="35"/>
      <c r="D159" s="59"/>
    </row>
    <row r="160" spans="3:4">
      <c r="C160" s="35"/>
      <c r="D160" s="59"/>
    </row>
    <row r="161" spans="3:4">
      <c r="C161" s="35"/>
      <c r="D161" s="59"/>
    </row>
    <row r="162" spans="3:4">
      <c r="C162" s="35"/>
      <c r="D162" s="59"/>
    </row>
    <row r="163" spans="3:4">
      <c r="C163" s="35"/>
      <c r="D163" s="59"/>
    </row>
    <row r="164" spans="3:4">
      <c r="C164" s="35"/>
      <c r="D164" s="59"/>
    </row>
    <row r="165" spans="3:4">
      <c r="C165" s="35"/>
      <c r="D165" s="59"/>
    </row>
    <row r="166" spans="3:4">
      <c r="C166" s="35"/>
      <c r="D166" s="59"/>
    </row>
    <row r="167" spans="3:4">
      <c r="C167" s="35"/>
      <c r="D167" s="59"/>
    </row>
    <row r="168" spans="3:4">
      <c r="C168" s="35"/>
      <c r="D168" s="59"/>
    </row>
    <row r="169" spans="3:4">
      <c r="C169" s="35"/>
      <c r="D169" s="59"/>
    </row>
    <row r="170" spans="3:4">
      <c r="C170" s="35"/>
      <c r="D170" s="59"/>
    </row>
    <row r="171" spans="3:4">
      <c r="C171" s="35"/>
      <c r="D171" s="59"/>
    </row>
    <row r="172" spans="3:4">
      <c r="C172" s="35"/>
      <c r="D172" s="59"/>
    </row>
    <row r="173" spans="3:4">
      <c r="C173" s="35"/>
      <c r="D173" s="59"/>
    </row>
    <row r="174" spans="3:4">
      <c r="C174" s="35"/>
      <c r="D174" s="59"/>
    </row>
    <row r="175" spans="3:4">
      <c r="C175" s="35"/>
      <c r="D175" s="59"/>
    </row>
    <row r="176" spans="3:4">
      <c r="C176" s="35"/>
      <c r="D176" s="59"/>
    </row>
    <row r="177" spans="3:4">
      <c r="C177" s="35"/>
      <c r="D177" s="59"/>
    </row>
    <row r="178" spans="3:4">
      <c r="C178" s="35"/>
      <c r="D178" s="59"/>
    </row>
    <row r="179" spans="3:4">
      <c r="C179" s="35"/>
      <c r="D179" s="59"/>
    </row>
    <row r="180" spans="3:4">
      <c r="C180" s="35"/>
      <c r="D180" s="59"/>
    </row>
    <row r="181" spans="3:4">
      <c r="C181" s="35"/>
      <c r="D181" s="59"/>
    </row>
    <row r="182" spans="3:4">
      <c r="C182" s="35"/>
      <c r="D182" s="59"/>
    </row>
    <row r="183" spans="3:4">
      <c r="C183" s="35"/>
      <c r="D183" s="59"/>
    </row>
    <row r="184" spans="3:4">
      <c r="C184" s="35"/>
      <c r="D184" s="59"/>
    </row>
    <row r="185" spans="3:4">
      <c r="C185" s="35"/>
      <c r="D185" s="59"/>
    </row>
    <row r="186" spans="3:4">
      <c r="C186" s="35"/>
      <c r="D186" s="59"/>
    </row>
    <row r="187" spans="3:4">
      <c r="C187" s="35"/>
      <c r="D187" s="59"/>
    </row>
    <row r="188" spans="3:4">
      <c r="C188" s="35"/>
      <c r="D188" s="59"/>
    </row>
    <row r="189" spans="3:4">
      <c r="C189" s="35"/>
      <c r="D189" s="59"/>
    </row>
    <row r="190" spans="3:4">
      <c r="C190" s="35"/>
      <c r="D190" s="59"/>
    </row>
    <row r="191" spans="3:4">
      <c r="C191" s="35"/>
      <c r="D191" s="59"/>
    </row>
    <row r="192" spans="3:4">
      <c r="C192" s="35"/>
      <c r="D192" s="59"/>
    </row>
    <row r="193" spans="3:4">
      <c r="C193" s="35"/>
      <c r="D193" s="59"/>
    </row>
    <row r="194" spans="3:4">
      <c r="C194" s="35"/>
      <c r="D194" s="59"/>
    </row>
    <row r="195" spans="3:4">
      <c r="C195" s="35"/>
      <c r="D195" s="59"/>
    </row>
    <row r="196" spans="3:4">
      <c r="C196" s="35"/>
      <c r="D196" s="59"/>
    </row>
    <row r="197" spans="3:4">
      <c r="C197" s="35"/>
      <c r="D197" s="59"/>
    </row>
    <row r="198" spans="3:4">
      <c r="C198" s="35"/>
      <c r="D198" s="59"/>
    </row>
    <row r="199" spans="3:4">
      <c r="C199" s="35"/>
      <c r="D199" s="59"/>
    </row>
    <row r="200" spans="3:4">
      <c r="C200" s="35"/>
      <c r="D200" s="59"/>
    </row>
    <row r="201" spans="3:4">
      <c r="C201" s="35"/>
      <c r="D201" s="59"/>
    </row>
    <row r="202" spans="3:4">
      <c r="C202" s="35"/>
      <c r="D202" s="59"/>
    </row>
    <row r="203" spans="3:4">
      <c r="C203" s="35"/>
      <c r="D203" s="59"/>
    </row>
    <row r="204" spans="3:4">
      <c r="C204" s="35"/>
      <c r="D204" s="59"/>
    </row>
    <row r="205" spans="3:4">
      <c r="C205" s="35"/>
      <c r="D205" s="59"/>
    </row>
    <row r="206" spans="3:4">
      <c r="C206" s="35"/>
      <c r="D206" s="59"/>
    </row>
    <row r="207" spans="3:4">
      <c r="C207" s="35"/>
      <c r="D207" s="59"/>
    </row>
    <row r="208" spans="3:4">
      <c r="C208" s="35"/>
      <c r="D208" s="59"/>
    </row>
    <row r="209" spans="3:4">
      <c r="C209" s="35"/>
      <c r="D209" s="59"/>
    </row>
    <row r="210" spans="3:4">
      <c r="C210" s="35"/>
      <c r="D210" s="59"/>
    </row>
    <row r="211" spans="3:4">
      <c r="C211" s="35"/>
      <c r="D211" s="59"/>
    </row>
    <row r="212" spans="3:4">
      <c r="C212" s="35"/>
      <c r="D212" s="59"/>
    </row>
    <row r="213" spans="3:4">
      <c r="C213" s="35"/>
      <c r="D213" s="59"/>
    </row>
    <row r="214" spans="3:4">
      <c r="C214" s="35"/>
      <c r="D214" s="59"/>
    </row>
    <row r="215" spans="3:4">
      <c r="C215" s="35"/>
      <c r="D215" s="59"/>
    </row>
    <row r="216" spans="3:4">
      <c r="C216" s="35"/>
      <c r="D216" s="59"/>
    </row>
    <row r="217" spans="3:4">
      <c r="C217" s="35"/>
      <c r="D217" s="59"/>
    </row>
    <row r="218" spans="3:4">
      <c r="C218" s="35"/>
      <c r="D218" s="59"/>
    </row>
    <row r="219" spans="3:4">
      <c r="C219" s="35"/>
      <c r="D219" s="59"/>
    </row>
    <row r="220" spans="3:4">
      <c r="C220" s="35"/>
      <c r="D220" s="59"/>
    </row>
    <row r="221" spans="3:4">
      <c r="C221" s="35"/>
      <c r="D221" s="59"/>
    </row>
    <row r="222" spans="3:4">
      <c r="C222" s="35"/>
      <c r="D222" s="59"/>
    </row>
    <row r="223" spans="3:4">
      <c r="C223" s="35"/>
      <c r="D223" s="59"/>
    </row>
    <row r="224" spans="3:4">
      <c r="C224" s="35"/>
      <c r="D224" s="59"/>
    </row>
    <row r="225" spans="3:4">
      <c r="C225" s="35"/>
      <c r="D225" s="59"/>
    </row>
    <row r="226" spans="3:4">
      <c r="C226" s="35"/>
      <c r="D226" s="59"/>
    </row>
    <row r="227" spans="3:4">
      <c r="C227" s="35"/>
      <c r="D227" s="59"/>
    </row>
    <row r="228" spans="3:4">
      <c r="C228" s="35"/>
      <c r="D228" s="59"/>
    </row>
    <row r="229" spans="3:4">
      <c r="C229" s="35"/>
      <c r="D229" s="59"/>
    </row>
    <row r="230" spans="3:4">
      <c r="C230" s="35"/>
      <c r="D230" s="59"/>
    </row>
    <row r="231" spans="3:4">
      <c r="C231" s="35"/>
      <c r="D231" s="59"/>
    </row>
    <row r="232" spans="3:4">
      <c r="C232" s="35"/>
      <c r="D232" s="59"/>
    </row>
    <row r="233" spans="3:4">
      <c r="C233" s="35"/>
      <c r="D233" s="59"/>
    </row>
    <row r="234" spans="3:4">
      <c r="C234" s="35"/>
      <c r="D234" s="59"/>
    </row>
    <row r="235" spans="3:4">
      <c r="C235" s="35"/>
      <c r="D235" s="59"/>
    </row>
    <row r="236" spans="3:4">
      <c r="C236" s="35"/>
      <c r="D236" s="59"/>
    </row>
    <row r="237" spans="3:4">
      <c r="C237" s="35"/>
      <c r="D237" s="59"/>
    </row>
    <row r="238" spans="3:4">
      <c r="C238" s="35"/>
      <c r="D238" s="59"/>
    </row>
    <row r="239" spans="3:4">
      <c r="C239" s="35"/>
      <c r="D239" s="59"/>
    </row>
    <row r="240" spans="3:4">
      <c r="C240" s="35"/>
      <c r="D240" s="59"/>
    </row>
    <row r="241" spans="3:4">
      <c r="C241" s="35"/>
      <c r="D241" s="59"/>
    </row>
    <row r="242" spans="3:4">
      <c r="C242" s="35"/>
      <c r="D242" s="59"/>
    </row>
    <row r="243" spans="3:4">
      <c r="C243" s="35"/>
      <c r="D243" s="59"/>
    </row>
    <row r="244" spans="3:4">
      <c r="C244" s="35"/>
      <c r="D244" s="59"/>
    </row>
    <row r="245" spans="3:4">
      <c r="C245" s="35"/>
      <c r="D245" s="59"/>
    </row>
    <row r="246" spans="3:4">
      <c r="C246" s="35"/>
      <c r="D246" s="59"/>
    </row>
    <row r="247" spans="3:4">
      <c r="C247" s="35"/>
      <c r="D247" s="59"/>
    </row>
    <row r="248" spans="3:4">
      <c r="C248" s="35"/>
      <c r="D248" s="59"/>
    </row>
    <row r="249" spans="3:4">
      <c r="C249" s="35"/>
      <c r="D249" s="59"/>
    </row>
    <row r="250" spans="3:4">
      <c r="C250" s="35"/>
      <c r="D250" s="59"/>
    </row>
    <row r="251" spans="3:4">
      <c r="C251" s="35"/>
      <c r="D251" s="59"/>
    </row>
    <row r="252" spans="3:4">
      <c r="C252" s="35"/>
      <c r="D252" s="59"/>
    </row>
    <row r="253" spans="3:4">
      <c r="C253" s="35"/>
      <c r="D253" s="59"/>
    </row>
    <row r="254" spans="3:4">
      <c r="C254" s="35"/>
      <c r="D254" s="59"/>
    </row>
    <row r="255" spans="3:4">
      <c r="C255" s="35"/>
      <c r="D255" s="59"/>
    </row>
    <row r="256" spans="3:4">
      <c r="C256" s="35"/>
      <c r="D256" s="59"/>
    </row>
    <row r="257" spans="3:4">
      <c r="C257" s="35"/>
      <c r="D257" s="59"/>
    </row>
    <row r="258" spans="3:4">
      <c r="C258" s="35"/>
      <c r="D258" s="59"/>
    </row>
    <row r="259" spans="3:4">
      <c r="C259" s="35"/>
      <c r="D259" s="59"/>
    </row>
    <row r="260" spans="3:4">
      <c r="C260" s="35"/>
      <c r="D260" s="59"/>
    </row>
    <row r="261" spans="3:4">
      <c r="C261" s="35"/>
      <c r="D261" s="59"/>
    </row>
    <row r="262" spans="3:4">
      <c r="C262" s="35"/>
      <c r="D262" s="59"/>
    </row>
    <row r="263" spans="3:4">
      <c r="C263" s="35"/>
      <c r="D263" s="59"/>
    </row>
    <row r="264" spans="3:4">
      <c r="C264" s="35"/>
      <c r="D264" s="59"/>
    </row>
    <row r="265" spans="3:4">
      <c r="C265" s="35"/>
      <c r="D265" s="59"/>
    </row>
    <row r="266" spans="3:4">
      <c r="C266" s="35"/>
      <c r="D266" s="59"/>
    </row>
    <row r="267" spans="3:4">
      <c r="C267" s="35"/>
      <c r="D267" s="59"/>
    </row>
    <row r="268" spans="3:4">
      <c r="C268" s="35"/>
      <c r="D268" s="59"/>
    </row>
    <row r="269" spans="3:4">
      <c r="C269" s="35"/>
      <c r="D269" s="59"/>
    </row>
    <row r="270" spans="3:4">
      <c r="C270" s="35"/>
      <c r="D270" s="59"/>
    </row>
    <row r="271" spans="3:4">
      <c r="C271" s="35"/>
      <c r="D271" s="59"/>
    </row>
    <row r="272" spans="3:4">
      <c r="C272" s="35"/>
      <c r="D272" s="59"/>
    </row>
    <row r="273" spans="3:4">
      <c r="C273" s="35"/>
      <c r="D273" s="59"/>
    </row>
    <row r="274" spans="3:4">
      <c r="C274" s="35"/>
      <c r="D274" s="59"/>
    </row>
    <row r="275" spans="3:4">
      <c r="C275" s="35"/>
      <c r="D275" s="59"/>
    </row>
    <row r="276" spans="3:4">
      <c r="C276" s="35"/>
      <c r="D276" s="59"/>
    </row>
    <row r="277" spans="3:4">
      <c r="C277" s="35"/>
      <c r="D277" s="59"/>
    </row>
    <row r="278" spans="3:4">
      <c r="C278" s="35"/>
      <c r="D278" s="59"/>
    </row>
    <row r="279" spans="3:4">
      <c r="C279" s="35"/>
      <c r="D279" s="59"/>
    </row>
    <row r="280" spans="3:4">
      <c r="C280" s="35"/>
      <c r="D280" s="59"/>
    </row>
    <row r="281" spans="3:4">
      <c r="C281" s="35"/>
      <c r="D281" s="59"/>
    </row>
    <row r="282" spans="3:4">
      <c r="C282" s="35"/>
      <c r="D282" s="59"/>
    </row>
    <row r="283" spans="3:4">
      <c r="C283" s="35"/>
      <c r="D283" s="59"/>
    </row>
    <row r="284" spans="3:4">
      <c r="C284" s="35"/>
      <c r="D284" s="59"/>
    </row>
    <row r="285" spans="3:4">
      <c r="C285" s="35"/>
      <c r="D285" s="59"/>
    </row>
    <row r="286" spans="3:4">
      <c r="C286" s="35"/>
      <c r="D286" s="59"/>
    </row>
    <row r="287" spans="3:4">
      <c r="C287" s="35"/>
      <c r="D287" s="59"/>
    </row>
    <row r="288" spans="3:4">
      <c r="C288" s="35"/>
      <c r="D288" s="59"/>
    </row>
    <row r="289" spans="3:4">
      <c r="C289" s="35"/>
      <c r="D289" s="59"/>
    </row>
    <row r="290" spans="3:4">
      <c r="C290" s="35"/>
      <c r="D290" s="59"/>
    </row>
    <row r="291" spans="3:4">
      <c r="C291" s="35"/>
      <c r="D291" s="59"/>
    </row>
    <row r="292" spans="3:4">
      <c r="C292" s="35"/>
      <c r="D292" s="59"/>
    </row>
    <row r="293" spans="3:4">
      <c r="C293" s="35"/>
      <c r="D293" s="59"/>
    </row>
    <row r="294" spans="3:4">
      <c r="C294" s="35"/>
      <c r="D294" s="59"/>
    </row>
    <row r="295" spans="3:4">
      <c r="C295" s="35"/>
      <c r="D295" s="59"/>
    </row>
    <row r="296" spans="3:4">
      <c r="C296" s="35"/>
      <c r="D296" s="59"/>
    </row>
    <row r="297" spans="3:4">
      <c r="C297" s="35"/>
      <c r="D297" s="59"/>
    </row>
    <row r="298" spans="3:4">
      <c r="C298" s="35"/>
      <c r="D298" s="59"/>
    </row>
    <row r="299" spans="3:4">
      <c r="C299" s="35"/>
      <c r="D299" s="59"/>
    </row>
    <row r="300" spans="3:4">
      <c r="C300" s="35"/>
      <c r="D300" s="59"/>
    </row>
    <row r="301" spans="3:4">
      <c r="C301" s="35"/>
      <c r="D301" s="59"/>
    </row>
    <row r="302" spans="3:4">
      <c r="C302" s="35"/>
      <c r="D302" s="59"/>
    </row>
    <row r="303" spans="3:4">
      <c r="C303" s="35"/>
      <c r="D303" s="59"/>
    </row>
    <row r="304" spans="3:4">
      <c r="C304" s="35"/>
      <c r="D304" s="59"/>
    </row>
    <row r="305" spans="3:4">
      <c r="C305" s="35"/>
      <c r="D305" s="59"/>
    </row>
    <row r="306" spans="3:4">
      <c r="C306" s="35"/>
      <c r="D306" s="59"/>
    </row>
    <row r="307" spans="3:4">
      <c r="C307" s="35"/>
      <c r="D307" s="59"/>
    </row>
    <row r="308" spans="3:4">
      <c r="C308" s="35"/>
      <c r="D308" s="59"/>
    </row>
    <row r="309" spans="3:4">
      <c r="C309" s="35"/>
      <c r="D309" s="59"/>
    </row>
    <row r="310" spans="3:4">
      <c r="C310" s="35"/>
      <c r="D310" s="59"/>
    </row>
    <row r="311" spans="3:4">
      <c r="C311" s="35"/>
      <c r="D311" s="59"/>
    </row>
    <row r="312" spans="3:4">
      <c r="C312" s="35"/>
      <c r="D312" s="59"/>
    </row>
    <row r="313" spans="3:4">
      <c r="C313" s="35"/>
      <c r="D313" s="59"/>
    </row>
    <row r="314" spans="3:4">
      <c r="C314" s="35"/>
      <c r="D314" s="59"/>
    </row>
    <row r="315" spans="3:4">
      <c r="C315" s="35"/>
      <c r="D315" s="59"/>
    </row>
    <row r="316" spans="3:4">
      <c r="C316" s="35"/>
      <c r="D316" s="59"/>
    </row>
    <row r="317" spans="3:4">
      <c r="C317" s="35"/>
      <c r="D317" s="59"/>
    </row>
    <row r="318" spans="3:4">
      <c r="C318" s="35"/>
      <c r="D318" s="59"/>
    </row>
    <row r="319" spans="3:4">
      <c r="C319" s="35"/>
      <c r="D319" s="59"/>
    </row>
    <row r="320" spans="3:4">
      <c r="C320" s="35"/>
      <c r="D320" s="59"/>
    </row>
    <row r="321" spans="3:4">
      <c r="C321" s="35"/>
      <c r="D321" s="59"/>
    </row>
    <row r="322" spans="3:4">
      <c r="C322" s="35"/>
      <c r="D322" s="59"/>
    </row>
    <row r="323" spans="3:4">
      <c r="C323" s="35"/>
      <c r="D323" s="59"/>
    </row>
    <row r="324" spans="3:4">
      <c r="C324" s="35"/>
      <c r="D324" s="59"/>
    </row>
    <row r="325" spans="3:4">
      <c r="C325" s="35"/>
      <c r="D325" s="59"/>
    </row>
    <row r="326" spans="3:4">
      <c r="C326" s="35"/>
      <c r="D326" s="59"/>
    </row>
    <row r="327" spans="3:4">
      <c r="C327" s="35"/>
      <c r="D327" s="59"/>
    </row>
    <row r="328" spans="3:4">
      <c r="C328" s="35"/>
      <c r="D328" s="59"/>
    </row>
    <row r="329" spans="3:4">
      <c r="C329" s="35"/>
      <c r="D329" s="59"/>
    </row>
    <row r="330" spans="3:4">
      <c r="C330" s="35"/>
      <c r="D330" s="59"/>
    </row>
    <row r="331" spans="3:4">
      <c r="C331" s="35"/>
      <c r="D331" s="59"/>
    </row>
    <row r="332" spans="3:4">
      <c r="C332" s="35"/>
      <c r="D332" s="59"/>
    </row>
    <row r="333" spans="3:4">
      <c r="C333" s="35"/>
      <c r="D333" s="59"/>
    </row>
    <row r="334" spans="3:4">
      <c r="C334" s="35"/>
      <c r="D334" s="59"/>
    </row>
    <row r="335" spans="3:4">
      <c r="C335" s="35"/>
      <c r="D335" s="59"/>
    </row>
    <row r="336" spans="3:4">
      <c r="C336" s="35"/>
      <c r="D336" s="59"/>
    </row>
    <row r="337" spans="3:4">
      <c r="C337" s="35"/>
      <c r="D337" s="59"/>
    </row>
    <row r="338" spans="3:4">
      <c r="C338" s="35"/>
      <c r="D338" s="59"/>
    </row>
    <row r="339" spans="3:4">
      <c r="C339" s="35"/>
      <c r="D339" s="59"/>
    </row>
    <row r="340" spans="3:4">
      <c r="C340" s="35"/>
      <c r="D340" s="59"/>
    </row>
    <row r="341" spans="3:4">
      <c r="C341" s="35"/>
      <c r="D341" s="59"/>
    </row>
    <row r="342" spans="3:4">
      <c r="C342" s="35"/>
      <c r="D342" s="59"/>
    </row>
    <row r="343" spans="3:4">
      <c r="C343" s="35"/>
      <c r="D343" s="59"/>
    </row>
    <row r="344" spans="3:4">
      <c r="C344" s="35"/>
      <c r="D344" s="59"/>
    </row>
    <row r="345" spans="3:4">
      <c r="C345" s="35"/>
      <c r="D345" s="59"/>
    </row>
    <row r="346" spans="3:4">
      <c r="C346" s="35"/>
      <c r="D346" s="59"/>
    </row>
    <row r="347" spans="3:4">
      <c r="C347" s="35"/>
      <c r="D347" s="59"/>
    </row>
    <row r="348" spans="3:4">
      <c r="C348" s="35"/>
      <c r="D348" s="59"/>
    </row>
    <row r="349" spans="3:4">
      <c r="C349" s="35"/>
      <c r="D349" s="59"/>
    </row>
    <row r="350" spans="3:4">
      <c r="C350" s="35"/>
      <c r="D350" s="59"/>
    </row>
    <row r="351" spans="3:4">
      <c r="C351" s="35"/>
      <c r="D351" s="59"/>
    </row>
    <row r="352" spans="3:4">
      <c r="C352" s="35"/>
      <c r="D352" s="59"/>
    </row>
    <row r="353" spans="3:4">
      <c r="C353" s="35"/>
      <c r="D353" s="59"/>
    </row>
    <row r="354" spans="3:4">
      <c r="C354" s="35"/>
      <c r="D354" s="59"/>
    </row>
    <row r="355" spans="3:4">
      <c r="C355" s="35"/>
      <c r="D355" s="59"/>
    </row>
    <row r="356" spans="3:4">
      <c r="C356" s="35"/>
      <c r="D356" s="59"/>
    </row>
    <row r="357" spans="3:4">
      <c r="C357" s="35"/>
      <c r="D357" s="59"/>
    </row>
    <row r="358" spans="3:4">
      <c r="C358" s="35"/>
      <c r="D358" s="59"/>
    </row>
    <row r="359" spans="3:4">
      <c r="C359" s="35"/>
      <c r="D359" s="59"/>
    </row>
    <row r="360" spans="3:4">
      <c r="C360" s="35"/>
      <c r="D360" s="59"/>
    </row>
    <row r="361" spans="3:4">
      <c r="C361" s="35"/>
      <c r="D361" s="59"/>
    </row>
    <row r="362" spans="3:4">
      <c r="C362" s="35"/>
      <c r="D362" s="59"/>
    </row>
    <row r="363" spans="3:4">
      <c r="C363" s="35"/>
      <c r="D363" s="59"/>
    </row>
    <row r="364" spans="3:4">
      <c r="C364" s="35"/>
      <c r="D364" s="59"/>
    </row>
    <row r="365" spans="3:4">
      <c r="C365" s="35"/>
      <c r="D365" s="59"/>
    </row>
    <row r="366" spans="3:4">
      <c r="C366" s="35"/>
      <c r="D366" s="59"/>
    </row>
    <row r="367" spans="3:4">
      <c r="C367" s="35"/>
      <c r="D367" s="59"/>
    </row>
    <row r="368" spans="3:4">
      <c r="C368" s="35"/>
      <c r="D368" s="59"/>
    </row>
    <row r="369" spans="3:4">
      <c r="C369" s="35"/>
      <c r="D369" s="59"/>
    </row>
    <row r="370" spans="3:4">
      <c r="C370" s="35"/>
      <c r="D370" s="59"/>
    </row>
    <row r="371" spans="3:4">
      <c r="C371" s="35"/>
      <c r="D371" s="59"/>
    </row>
    <row r="372" spans="3:4">
      <c r="C372" s="35"/>
      <c r="D372" s="59"/>
    </row>
    <row r="373" spans="3:4">
      <c r="C373" s="35"/>
      <c r="D373" s="59"/>
    </row>
    <row r="374" spans="3:4">
      <c r="C374" s="35"/>
      <c r="D374" s="59"/>
    </row>
    <row r="375" spans="3:4">
      <c r="C375" s="35"/>
      <c r="D375" s="59"/>
    </row>
    <row r="376" spans="3:4">
      <c r="C376" s="35"/>
      <c r="D376" s="59"/>
    </row>
    <row r="377" spans="3:4">
      <c r="C377" s="35"/>
      <c r="D377" s="59"/>
    </row>
    <row r="378" spans="3:4">
      <c r="C378" s="35"/>
      <c r="D378" s="59"/>
    </row>
    <row r="379" spans="3:4">
      <c r="C379" s="35"/>
      <c r="D379" s="59"/>
    </row>
    <row r="380" spans="3:4">
      <c r="C380" s="35"/>
      <c r="D380" s="59"/>
    </row>
    <row r="381" spans="3:4">
      <c r="C381" s="35"/>
      <c r="D381" s="59"/>
    </row>
    <row r="382" spans="3:4">
      <c r="C382" s="35"/>
      <c r="D382" s="59"/>
    </row>
    <row r="383" spans="3:4">
      <c r="C383" s="35"/>
      <c r="D383" s="59"/>
    </row>
    <row r="384" spans="3:4">
      <c r="C384" s="35"/>
      <c r="D384" s="59"/>
    </row>
    <row r="385" spans="3:4">
      <c r="C385" s="35"/>
      <c r="D385" s="59"/>
    </row>
    <row r="386" spans="3:4">
      <c r="C386" s="35"/>
      <c r="D386" s="59"/>
    </row>
    <row r="387" spans="3:4">
      <c r="C387" s="35"/>
      <c r="D387" s="59"/>
    </row>
    <row r="388" spans="3:4">
      <c r="C388" s="35"/>
      <c r="D388" s="59"/>
    </row>
    <row r="389" spans="3:4">
      <c r="C389" s="35"/>
      <c r="D389" s="59"/>
    </row>
    <row r="390" spans="3:4">
      <c r="C390" s="35"/>
      <c r="D390" s="59"/>
    </row>
    <row r="391" spans="3:4">
      <c r="C391" s="35"/>
      <c r="D391" s="59"/>
    </row>
    <row r="392" spans="3:4">
      <c r="C392" s="35"/>
      <c r="D392" s="59"/>
    </row>
    <row r="393" spans="3:4">
      <c r="C393" s="35"/>
      <c r="D393" s="59"/>
    </row>
    <row r="394" spans="3:4">
      <c r="C394" s="35"/>
      <c r="D394" s="59"/>
    </row>
    <row r="395" spans="3:4">
      <c r="C395" s="35"/>
      <c r="D395" s="59"/>
    </row>
    <row r="396" spans="3:4">
      <c r="C396" s="35"/>
      <c r="D396" s="59"/>
    </row>
    <row r="397" spans="3:4">
      <c r="C397" s="35"/>
      <c r="D397" s="59"/>
    </row>
    <row r="398" spans="3:4">
      <c r="C398" s="35"/>
      <c r="D398" s="59"/>
    </row>
    <row r="399" spans="3:4">
      <c r="C399" s="35"/>
      <c r="D399" s="59"/>
    </row>
    <row r="400" spans="3:4">
      <c r="C400" s="35"/>
      <c r="D400" s="59"/>
    </row>
    <row r="401" spans="3:4">
      <c r="C401" s="35"/>
      <c r="D401" s="59"/>
    </row>
    <row r="402" spans="3:4">
      <c r="C402" s="35"/>
      <c r="D402" s="59"/>
    </row>
    <row r="403" spans="3:4">
      <c r="C403" s="35"/>
      <c r="D403" s="59"/>
    </row>
    <row r="404" spans="3:4">
      <c r="C404" s="35"/>
      <c r="D404" s="59"/>
    </row>
    <row r="405" spans="3:4">
      <c r="C405" s="35"/>
      <c r="D405" s="59"/>
    </row>
    <row r="406" spans="3:4">
      <c r="C406" s="35"/>
      <c r="D406" s="59"/>
    </row>
    <row r="407" spans="3:4">
      <c r="C407" s="35"/>
      <c r="D407" s="59"/>
    </row>
    <row r="408" spans="3:4">
      <c r="C408" s="35"/>
      <c r="D408" s="59"/>
    </row>
    <row r="409" spans="3:4">
      <c r="C409" s="35"/>
      <c r="D409" s="59"/>
    </row>
    <row r="410" spans="3:4">
      <c r="C410" s="35"/>
      <c r="D410" s="59"/>
    </row>
    <row r="411" spans="3:4">
      <c r="C411" s="35"/>
      <c r="D411" s="59"/>
    </row>
    <row r="412" spans="3:4">
      <c r="C412" s="35"/>
      <c r="D412" s="59"/>
    </row>
    <row r="413" spans="3:4">
      <c r="C413" s="35"/>
      <c r="D413" s="59"/>
    </row>
    <row r="414" spans="3:4">
      <c r="C414" s="35"/>
      <c r="D414" s="59"/>
    </row>
    <row r="415" spans="3:4">
      <c r="C415" s="35"/>
      <c r="D415" s="59"/>
    </row>
    <row r="416" spans="3:4">
      <c r="C416" s="35"/>
      <c r="D416" s="59"/>
    </row>
    <row r="417" spans="3:4">
      <c r="C417" s="35"/>
      <c r="D417" s="59"/>
    </row>
    <row r="418" spans="3:4">
      <c r="C418" s="35"/>
      <c r="D418" s="59"/>
    </row>
    <row r="419" spans="3:4">
      <c r="C419" s="35"/>
      <c r="D419" s="59"/>
    </row>
    <row r="420" spans="3:4">
      <c r="C420" s="35"/>
      <c r="D420" s="59"/>
    </row>
    <row r="421" spans="3:4">
      <c r="C421" s="35"/>
      <c r="D421" s="59"/>
    </row>
    <row r="422" spans="3:4">
      <c r="C422" s="35"/>
      <c r="D422" s="59"/>
    </row>
    <row r="423" spans="3:4">
      <c r="C423" s="35"/>
      <c r="D423" s="59"/>
    </row>
    <row r="424" spans="3:4">
      <c r="C424" s="35"/>
      <c r="D424" s="59"/>
    </row>
    <row r="425" spans="3:4">
      <c r="C425" s="35"/>
      <c r="D425" s="59"/>
    </row>
    <row r="426" spans="3:4">
      <c r="C426" s="35"/>
      <c r="D426" s="59"/>
    </row>
    <row r="427" spans="3:4">
      <c r="C427" s="35"/>
      <c r="D427" s="59"/>
    </row>
    <row r="428" spans="3:4">
      <c r="C428" s="35"/>
      <c r="D428" s="59"/>
    </row>
    <row r="429" spans="3:4">
      <c r="C429" s="35"/>
      <c r="D429" s="59"/>
    </row>
    <row r="430" spans="3:4">
      <c r="C430" s="35"/>
      <c r="D430" s="59"/>
    </row>
    <row r="431" spans="3:4">
      <c r="C431" s="35"/>
      <c r="D431" s="59"/>
    </row>
    <row r="432" spans="3:4">
      <c r="C432" s="35"/>
      <c r="D432" s="59"/>
    </row>
    <row r="433" spans="3:4">
      <c r="C433" s="35"/>
      <c r="D433" s="59"/>
    </row>
    <row r="434" spans="3:4">
      <c r="C434" s="35"/>
      <c r="D434" s="59"/>
    </row>
    <row r="435" spans="3:4">
      <c r="C435" s="35"/>
      <c r="D435" s="59"/>
    </row>
    <row r="436" spans="3:4">
      <c r="C436" s="35"/>
      <c r="D436" s="59"/>
    </row>
    <row r="437" spans="3:4">
      <c r="C437" s="35"/>
      <c r="D437" s="59"/>
    </row>
    <row r="438" spans="3:4">
      <c r="C438" s="35"/>
      <c r="D438" s="59"/>
    </row>
    <row r="439" spans="3:4">
      <c r="C439" s="35"/>
      <c r="D439" s="59"/>
    </row>
    <row r="440" spans="3:4">
      <c r="C440" s="35"/>
      <c r="D440" s="59"/>
    </row>
    <row r="441" spans="3:4">
      <c r="C441" s="35"/>
      <c r="D441" s="59"/>
    </row>
    <row r="442" spans="3:4">
      <c r="C442" s="35"/>
      <c r="D442" s="59"/>
    </row>
    <row r="443" spans="3:4">
      <c r="C443" s="35"/>
      <c r="D443" s="59"/>
    </row>
    <row r="444" spans="3:4">
      <c r="C444" s="35"/>
      <c r="D444" s="59"/>
    </row>
    <row r="445" spans="3:4">
      <c r="C445" s="35"/>
      <c r="D445" s="59"/>
    </row>
    <row r="446" spans="3:4">
      <c r="C446" s="35"/>
      <c r="D446" s="59"/>
    </row>
    <row r="447" spans="3:4">
      <c r="C447" s="35"/>
      <c r="D447" s="59"/>
    </row>
    <row r="448" spans="3:4">
      <c r="C448" s="35"/>
      <c r="D448" s="59"/>
    </row>
    <row r="449" spans="3:4">
      <c r="C449" s="35"/>
      <c r="D449" s="59"/>
    </row>
    <row r="450" spans="3:4">
      <c r="C450" s="35"/>
      <c r="D450" s="59"/>
    </row>
    <row r="451" spans="3:4">
      <c r="C451" s="35"/>
      <c r="D451" s="59"/>
    </row>
    <row r="452" spans="3:4">
      <c r="C452" s="35"/>
      <c r="D452" s="59"/>
    </row>
    <row r="453" spans="3:4">
      <c r="C453" s="35"/>
      <c r="D453" s="59"/>
    </row>
    <row r="454" spans="3:4">
      <c r="C454" s="35"/>
      <c r="D454" s="59"/>
    </row>
    <row r="455" spans="3:4">
      <c r="C455" s="35"/>
      <c r="D455" s="59"/>
    </row>
    <row r="456" spans="3:4">
      <c r="C456" s="35"/>
      <c r="D456" s="59"/>
    </row>
    <row r="457" spans="3:4">
      <c r="C457" s="35"/>
      <c r="D457" s="59"/>
    </row>
    <row r="458" spans="3:4">
      <c r="C458" s="35"/>
      <c r="D458" s="59"/>
    </row>
    <row r="459" spans="3:4">
      <c r="C459" s="35"/>
      <c r="D459" s="59"/>
    </row>
    <row r="460" spans="3:4">
      <c r="C460" s="35"/>
      <c r="D460" s="59"/>
    </row>
    <row r="461" spans="3:4">
      <c r="C461" s="35"/>
      <c r="D461" s="59"/>
    </row>
    <row r="462" spans="3:4">
      <c r="C462" s="35"/>
      <c r="D462" s="59"/>
    </row>
    <row r="463" spans="3:4">
      <c r="C463" s="35"/>
      <c r="D463" s="59"/>
    </row>
    <row r="464" spans="3:4">
      <c r="C464" s="35"/>
      <c r="D464" s="59"/>
    </row>
    <row r="465" spans="3:4">
      <c r="C465" s="35"/>
      <c r="D465" s="59"/>
    </row>
    <row r="466" spans="3:4">
      <c r="C466" s="35"/>
      <c r="D466" s="59"/>
    </row>
    <row r="467" spans="3:4">
      <c r="C467" s="35"/>
      <c r="D467" s="59"/>
    </row>
    <row r="468" spans="3:4">
      <c r="C468" s="35"/>
      <c r="D468" s="59"/>
    </row>
    <row r="469" spans="3:4">
      <c r="C469" s="35"/>
      <c r="D469" s="59"/>
    </row>
    <row r="470" spans="3:4">
      <c r="C470" s="35"/>
      <c r="D470" s="59"/>
    </row>
    <row r="471" spans="3:4">
      <c r="C471" s="35"/>
      <c r="D471" s="59"/>
    </row>
    <row r="472" spans="3:4">
      <c r="C472" s="35"/>
      <c r="D472" s="59"/>
    </row>
    <row r="473" spans="3:4">
      <c r="C473" s="35"/>
      <c r="D473" s="59"/>
    </row>
    <row r="474" spans="3:4">
      <c r="C474" s="35"/>
      <c r="D474" s="59"/>
    </row>
    <row r="475" spans="3:4">
      <c r="C475" s="35"/>
      <c r="D475" s="59"/>
    </row>
    <row r="476" spans="3:4">
      <c r="C476" s="35"/>
      <c r="D476" s="59"/>
    </row>
    <row r="477" spans="3:4">
      <c r="C477" s="35"/>
      <c r="D477" s="59"/>
    </row>
    <row r="478" spans="3:4">
      <c r="C478" s="35"/>
      <c r="D478" s="59"/>
    </row>
    <row r="479" spans="3:4">
      <c r="C479" s="35"/>
      <c r="D479" s="59"/>
    </row>
    <row r="480" spans="3:4">
      <c r="C480" s="35"/>
      <c r="D480" s="59"/>
    </row>
    <row r="481" spans="3:4">
      <c r="C481" s="35"/>
      <c r="D481" s="59"/>
    </row>
    <row r="482" spans="3:4">
      <c r="C482" s="35"/>
      <c r="D482" s="59"/>
    </row>
    <row r="483" spans="3:4">
      <c r="C483" s="35"/>
      <c r="D483" s="59"/>
    </row>
    <row r="484" spans="3:4">
      <c r="C484" s="35"/>
      <c r="D484" s="59"/>
    </row>
    <row r="485" spans="3:4">
      <c r="C485" s="35"/>
      <c r="D485" s="59"/>
    </row>
    <row r="486" spans="3:4">
      <c r="C486" s="35"/>
      <c r="D486" s="59"/>
    </row>
    <row r="487" spans="3:4">
      <c r="C487" s="35"/>
      <c r="D487" s="59"/>
    </row>
    <row r="488" spans="3:4">
      <c r="C488" s="35"/>
      <c r="D488" s="59"/>
    </row>
    <row r="489" spans="3:4">
      <c r="C489" s="35"/>
      <c r="D489" s="59"/>
    </row>
    <row r="490" spans="3:4">
      <c r="C490" s="35"/>
      <c r="D490" s="59"/>
    </row>
    <row r="491" spans="3:4">
      <c r="C491" s="35"/>
      <c r="D491" s="59"/>
    </row>
    <row r="492" spans="3:4">
      <c r="C492" s="35"/>
      <c r="D492" s="59"/>
    </row>
    <row r="493" spans="3:4">
      <c r="C493" s="35"/>
      <c r="D493" s="59"/>
    </row>
    <row r="494" spans="3:4">
      <c r="C494" s="35"/>
      <c r="D494" s="59"/>
    </row>
    <row r="495" spans="3:4">
      <c r="C495" s="35"/>
      <c r="D495" s="59"/>
    </row>
    <row r="496" spans="3:4">
      <c r="C496" s="35"/>
      <c r="D496" s="59"/>
    </row>
    <row r="497" spans="3:4">
      <c r="C497" s="35"/>
      <c r="D497" s="59"/>
    </row>
    <row r="498" spans="3:4">
      <c r="C498" s="35"/>
      <c r="D498" s="59"/>
    </row>
    <row r="499" spans="3:4">
      <c r="C499" s="35"/>
      <c r="D499" s="59"/>
    </row>
    <row r="500" spans="3:4">
      <c r="C500" s="35"/>
      <c r="D500" s="59"/>
    </row>
    <row r="501" spans="3:4">
      <c r="C501" s="35"/>
      <c r="D501" s="59"/>
    </row>
    <row r="502" spans="3:4">
      <c r="C502" s="35"/>
      <c r="D502" s="59"/>
    </row>
    <row r="503" spans="3:4">
      <c r="C503" s="35"/>
      <c r="D503" s="59"/>
    </row>
    <row r="504" spans="3:4">
      <c r="C504" s="35"/>
      <c r="D504" s="59"/>
    </row>
    <row r="505" spans="3:4">
      <c r="C505" s="35"/>
      <c r="D505" s="59"/>
    </row>
    <row r="506" spans="3:4">
      <c r="C506" s="35"/>
      <c r="D506" s="59"/>
    </row>
    <row r="507" spans="3:4">
      <c r="C507" s="35"/>
      <c r="D507" s="59"/>
    </row>
    <row r="508" spans="3:4">
      <c r="C508" s="35"/>
      <c r="D508" s="59"/>
    </row>
    <row r="509" spans="3:4">
      <c r="C509" s="35"/>
      <c r="D509" s="59"/>
    </row>
    <row r="510" spans="3:4">
      <c r="C510" s="35"/>
      <c r="D510" s="59"/>
    </row>
    <row r="511" spans="3:4">
      <c r="C511" s="35"/>
      <c r="D511" s="59"/>
    </row>
    <row r="512" spans="3:4">
      <c r="C512" s="35"/>
      <c r="D512" s="59"/>
    </row>
    <row r="513" spans="3:4">
      <c r="C513" s="35"/>
      <c r="D513" s="59"/>
    </row>
    <row r="514" spans="3:4">
      <c r="C514" s="35"/>
      <c r="D514" s="59"/>
    </row>
    <row r="515" spans="3:4">
      <c r="C515" s="35"/>
      <c r="D515" s="59"/>
    </row>
    <row r="516" spans="3:4">
      <c r="C516" s="35"/>
      <c r="D516" s="59"/>
    </row>
    <row r="517" spans="3:4">
      <c r="C517" s="35"/>
      <c r="D517" s="59"/>
    </row>
    <row r="518" spans="3:4">
      <c r="C518" s="35"/>
      <c r="D518" s="59"/>
    </row>
    <row r="519" spans="3:4">
      <c r="C519" s="35"/>
      <c r="D519" s="59"/>
    </row>
    <row r="520" spans="3:4">
      <c r="C520" s="35"/>
      <c r="D520" s="59"/>
    </row>
    <row r="521" spans="3:4">
      <c r="C521" s="35"/>
      <c r="D521" s="59"/>
    </row>
    <row r="522" spans="3:4">
      <c r="C522" s="35"/>
      <c r="D522" s="59"/>
    </row>
    <row r="523" spans="3:4">
      <c r="C523" s="35"/>
      <c r="D523" s="59"/>
    </row>
    <row r="524" spans="3:4">
      <c r="C524" s="35"/>
      <c r="D524" s="59"/>
    </row>
    <row r="525" spans="3:4">
      <c r="C525" s="35"/>
      <c r="D525" s="59"/>
    </row>
    <row r="526" spans="3:4">
      <c r="C526" s="35"/>
      <c r="D526" s="59"/>
    </row>
    <row r="527" spans="3:4">
      <c r="C527" s="35"/>
      <c r="D527" s="59"/>
    </row>
    <row r="528" spans="3:4">
      <c r="C528" s="35"/>
      <c r="D528" s="59"/>
    </row>
    <row r="529" spans="3:4">
      <c r="C529" s="35"/>
      <c r="D529" s="59"/>
    </row>
    <row r="530" spans="3:4">
      <c r="C530" s="35"/>
      <c r="D530" s="59"/>
    </row>
    <row r="531" spans="3:4">
      <c r="C531" s="35"/>
      <c r="D531" s="59"/>
    </row>
    <row r="532" spans="3:4">
      <c r="C532" s="35"/>
      <c r="D532" s="59"/>
    </row>
    <row r="533" spans="3:4">
      <c r="C533" s="35"/>
      <c r="D533" s="59"/>
    </row>
    <row r="534" spans="3:4">
      <c r="C534" s="35"/>
      <c r="D534" s="59"/>
    </row>
    <row r="535" spans="3:4">
      <c r="C535" s="35"/>
      <c r="D535" s="59"/>
    </row>
    <row r="536" spans="3:4">
      <c r="C536" s="35"/>
      <c r="D536" s="59"/>
    </row>
    <row r="537" spans="3:4">
      <c r="C537" s="35"/>
      <c r="D537" s="59"/>
    </row>
    <row r="538" spans="3:4">
      <c r="C538" s="35"/>
      <c r="D538" s="59"/>
    </row>
    <row r="539" spans="3:4">
      <c r="C539" s="35"/>
      <c r="D539" s="59"/>
    </row>
    <row r="540" spans="3:4">
      <c r="C540" s="35"/>
      <c r="D540" s="59"/>
    </row>
    <row r="541" spans="3:4">
      <c r="C541" s="35"/>
      <c r="D541" s="59"/>
    </row>
    <row r="542" spans="3:4">
      <c r="C542" s="35"/>
      <c r="D542" s="59"/>
    </row>
    <row r="543" spans="3:4">
      <c r="C543" s="35"/>
      <c r="D543" s="59"/>
    </row>
    <row r="544" spans="3:4">
      <c r="C544" s="35"/>
      <c r="D544" s="59"/>
    </row>
    <row r="545" spans="3:4">
      <c r="C545" s="35"/>
      <c r="D545" s="59"/>
    </row>
    <row r="546" spans="3:4">
      <c r="C546" s="35"/>
      <c r="D546" s="59"/>
    </row>
    <row r="547" spans="3:4">
      <c r="C547" s="35"/>
      <c r="D547" s="59"/>
    </row>
    <row r="548" spans="3:4">
      <c r="C548" s="35"/>
      <c r="D548" s="59"/>
    </row>
    <row r="549" spans="3:4">
      <c r="C549" s="35"/>
      <c r="D549" s="59"/>
    </row>
    <row r="550" spans="3:4">
      <c r="C550" s="35"/>
      <c r="D550" s="59"/>
    </row>
    <row r="551" spans="3:4">
      <c r="C551" s="35"/>
      <c r="D551" s="59"/>
    </row>
    <row r="552" spans="3:4">
      <c r="C552" s="35"/>
      <c r="D552" s="59"/>
    </row>
    <row r="553" spans="3:4">
      <c r="C553" s="35"/>
      <c r="D553" s="59"/>
    </row>
    <row r="554" spans="3:4">
      <c r="C554" s="35"/>
      <c r="D554" s="59"/>
    </row>
    <row r="555" spans="3:4">
      <c r="C555" s="35"/>
      <c r="D555" s="59"/>
    </row>
    <row r="556" spans="3:4">
      <c r="C556" s="35"/>
      <c r="D556" s="59"/>
    </row>
    <row r="557" spans="3:4">
      <c r="C557" s="35"/>
      <c r="D557" s="59"/>
    </row>
    <row r="558" spans="3:4">
      <c r="C558" s="35"/>
      <c r="D558" s="59"/>
    </row>
    <row r="559" spans="3:4">
      <c r="C559" s="35"/>
      <c r="D559" s="59"/>
    </row>
    <row r="560" spans="3:4">
      <c r="C560" s="35"/>
      <c r="D560" s="59"/>
    </row>
    <row r="561" spans="3:4">
      <c r="C561" s="35"/>
      <c r="D561" s="59"/>
    </row>
    <row r="562" spans="3:4">
      <c r="C562" s="35"/>
      <c r="D562" s="59"/>
    </row>
    <row r="563" spans="3:4">
      <c r="C563" s="35"/>
      <c r="D563" s="59"/>
    </row>
    <row r="564" spans="3:4">
      <c r="C564" s="35"/>
      <c r="D564" s="59"/>
    </row>
    <row r="565" spans="3:4">
      <c r="C565" s="35"/>
      <c r="D565" s="59"/>
    </row>
    <row r="566" spans="3:4">
      <c r="C566" s="35"/>
      <c r="D566" s="59"/>
    </row>
    <row r="567" spans="3:4">
      <c r="C567" s="35"/>
      <c r="D567" s="59"/>
    </row>
    <row r="568" spans="3:4">
      <c r="C568" s="35"/>
      <c r="D568" s="59"/>
    </row>
    <row r="569" spans="3:4">
      <c r="C569" s="35"/>
      <c r="D569" s="59"/>
    </row>
    <row r="570" spans="3:4">
      <c r="C570" s="35"/>
      <c r="D570" s="59"/>
    </row>
    <row r="571" spans="3:4">
      <c r="C571" s="35"/>
      <c r="D571" s="59"/>
    </row>
    <row r="572" spans="3:4">
      <c r="C572" s="35"/>
      <c r="D572" s="59"/>
    </row>
    <row r="573" spans="3:4">
      <c r="C573" s="35"/>
      <c r="D573" s="59"/>
    </row>
    <row r="574" spans="3:4">
      <c r="C574" s="35"/>
      <c r="D574" s="59"/>
    </row>
    <row r="575" spans="3:4">
      <c r="C575" s="35"/>
      <c r="D575" s="59"/>
    </row>
    <row r="576" spans="3:4">
      <c r="C576" s="35"/>
      <c r="D576" s="59"/>
    </row>
    <row r="577" spans="3:4">
      <c r="C577" s="35"/>
      <c r="D577" s="59"/>
    </row>
    <row r="578" spans="3:4">
      <c r="C578" s="35"/>
      <c r="D578" s="59"/>
    </row>
    <row r="579" spans="3:4">
      <c r="C579" s="35"/>
      <c r="D579" s="59"/>
    </row>
    <row r="580" spans="3:4">
      <c r="C580" s="35"/>
      <c r="D580" s="59"/>
    </row>
    <row r="581" spans="3:4">
      <c r="C581" s="35"/>
      <c r="D581" s="59"/>
    </row>
    <row r="582" spans="3:4">
      <c r="C582" s="35"/>
      <c r="D582" s="59"/>
    </row>
    <row r="583" spans="3:4">
      <c r="C583" s="35"/>
      <c r="D583" s="59"/>
    </row>
    <row r="584" spans="3:4">
      <c r="C584" s="35"/>
      <c r="D584" s="59"/>
    </row>
    <row r="585" spans="3:4">
      <c r="C585" s="35"/>
      <c r="D585" s="59"/>
    </row>
    <row r="586" spans="3:4">
      <c r="C586" s="35"/>
      <c r="D586" s="59"/>
    </row>
    <row r="587" spans="3:4">
      <c r="C587" s="35"/>
      <c r="D587" s="59"/>
    </row>
    <row r="588" spans="3:4">
      <c r="C588" s="35"/>
      <c r="D588" s="59"/>
    </row>
    <row r="589" spans="3:4">
      <c r="C589" s="35"/>
      <c r="D589" s="59"/>
    </row>
    <row r="590" spans="3:4">
      <c r="C590" s="35"/>
      <c r="D590" s="59"/>
    </row>
    <row r="591" spans="3:4">
      <c r="C591" s="35"/>
      <c r="D591" s="59"/>
    </row>
    <row r="592" spans="3:4">
      <c r="C592" s="35"/>
      <c r="D592" s="59"/>
    </row>
    <row r="593" spans="3:4">
      <c r="C593" s="35"/>
      <c r="D593" s="59"/>
    </row>
    <row r="594" spans="3:4">
      <c r="C594" s="35"/>
      <c r="D594" s="59"/>
    </row>
    <row r="595" spans="3:4">
      <c r="C595" s="35"/>
      <c r="D595" s="59"/>
    </row>
    <row r="596" spans="3:4">
      <c r="C596" s="35"/>
      <c r="D596" s="59"/>
    </row>
    <row r="597" spans="3:4">
      <c r="C597" s="35"/>
      <c r="D597" s="59"/>
    </row>
    <row r="598" spans="3:4">
      <c r="C598" s="35"/>
      <c r="D598" s="59"/>
    </row>
    <row r="599" spans="3:4">
      <c r="C599" s="35"/>
      <c r="D599" s="59"/>
    </row>
    <row r="600" spans="3:4">
      <c r="C600" s="35"/>
      <c r="D600" s="59"/>
    </row>
    <row r="601" spans="3:4">
      <c r="C601" s="35"/>
      <c r="D601" s="59"/>
    </row>
    <row r="602" spans="3:4">
      <c r="C602" s="35"/>
      <c r="D602" s="59"/>
    </row>
    <row r="603" spans="3:4">
      <c r="C603" s="35"/>
      <c r="D603" s="59"/>
    </row>
    <row r="604" spans="3:4">
      <c r="C604" s="35"/>
      <c r="D604" s="59"/>
    </row>
    <row r="605" spans="3:4">
      <c r="C605" s="35"/>
      <c r="D605" s="59"/>
    </row>
    <row r="606" spans="3:4">
      <c r="C606" s="35"/>
      <c r="D606" s="59"/>
    </row>
    <row r="607" spans="3:4">
      <c r="C607" s="35"/>
      <c r="D607" s="59"/>
    </row>
    <row r="608" spans="3:4">
      <c r="C608" s="35"/>
      <c r="D608" s="59"/>
    </row>
    <row r="609" spans="3:4">
      <c r="C609" s="35"/>
      <c r="D609" s="59"/>
    </row>
    <row r="610" spans="3:4">
      <c r="C610" s="35"/>
      <c r="D610" s="59"/>
    </row>
    <row r="611" spans="3:4">
      <c r="C611" s="35"/>
      <c r="D611" s="59"/>
    </row>
    <row r="612" spans="3:4">
      <c r="C612" s="35"/>
      <c r="D612" s="59"/>
    </row>
    <row r="613" spans="3:4">
      <c r="C613" s="35"/>
      <c r="D613" s="59"/>
    </row>
    <row r="614" spans="3:4">
      <c r="C614" s="35"/>
      <c r="D614" s="59"/>
    </row>
    <row r="615" spans="3:4">
      <c r="C615" s="35"/>
      <c r="D615" s="59"/>
    </row>
    <row r="616" spans="3:4">
      <c r="C616" s="35"/>
      <c r="D616" s="59"/>
    </row>
    <row r="617" spans="3:4">
      <c r="C617" s="35"/>
      <c r="D617" s="59"/>
    </row>
    <row r="618" spans="3:4">
      <c r="C618" s="35"/>
      <c r="D618" s="59"/>
    </row>
    <row r="619" spans="3:4">
      <c r="C619" s="35"/>
      <c r="D619" s="59"/>
    </row>
    <row r="620" spans="3:4">
      <c r="C620" s="35"/>
      <c r="D620" s="59"/>
    </row>
    <row r="621" spans="3:4">
      <c r="C621" s="35"/>
      <c r="D621" s="59"/>
    </row>
    <row r="622" spans="3:4">
      <c r="C622" s="35"/>
      <c r="D622" s="59"/>
    </row>
    <row r="623" spans="3:4">
      <c r="C623" s="35"/>
      <c r="D623" s="59"/>
    </row>
    <row r="624" spans="3:4">
      <c r="C624" s="35"/>
      <c r="D624" s="59"/>
    </row>
    <row r="625" spans="3:4">
      <c r="C625" s="35"/>
      <c r="D625" s="59"/>
    </row>
    <row r="626" spans="3:4">
      <c r="C626" s="35"/>
      <c r="D626" s="59"/>
    </row>
    <row r="627" spans="3:4">
      <c r="C627" s="35"/>
      <c r="D627" s="59"/>
    </row>
    <row r="628" spans="3:4">
      <c r="C628" s="35"/>
      <c r="D628" s="59"/>
    </row>
    <row r="629" spans="3:4">
      <c r="C629" s="35"/>
      <c r="D629" s="59"/>
    </row>
    <row r="630" spans="3:4">
      <c r="C630" s="35"/>
      <c r="D630" s="59"/>
    </row>
    <row r="631" spans="3:4">
      <c r="C631" s="35"/>
      <c r="D631" s="59"/>
    </row>
    <row r="632" spans="3:4">
      <c r="C632" s="35"/>
      <c r="D632" s="59"/>
    </row>
    <row r="633" spans="3:4">
      <c r="C633" s="35"/>
      <c r="D633" s="59"/>
    </row>
    <row r="634" spans="3:4">
      <c r="C634" s="35"/>
      <c r="D634" s="59"/>
    </row>
    <row r="635" spans="3:4">
      <c r="C635" s="35"/>
      <c r="D635" s="59"/>
    </row>
    <row r="636" spans="3:4">
      <c r="C636" s="35"/>
      <c r="D636" s="59"/>
    </row>
    <row r="637" spans="3:4">
      <c r="C637" s="35"/>
      <c r="D637" s="59"/>
    </row>
    <row r="638" spans="3:4">
      <c r="C638" s="35"/>
      <c r="D638" s="59"/>
    </row>
    <row r="639" spans="3:4">
      <c r="C639" s="35"/>
      <c r="D639" s="59"/>
    </row>
    <row r="640" spans="3:4">
      <c r="C640" s="35"/>
      <c r="D640" s="59"/>
    </row>
    <row r="641" spans="3:4">
      <c r="C641" s="35"/>
      <c r="D641" s="59"/>
    </row>
    <row r="642" spans="3:4">
      <c r="C642" s="35"/>
      <c r="D642" s="59"/>
    </row>
    <row r="643" spans="3:4">
      <c r="C643" s="35"/>
      <c r="D643" s="59"/>
    </row>
    <row r="644" spans="3:4">
      <c r="C644" s="35"/>
      <c r="D644" s="59"/>
    </row>
    <row r="645" spans="3:4">
      <c r="C645" s="35"/>
      <c r="D645" s="59"/>
    </row>
    <row r="646" spans="3:4">
      <c r="C646" s="35"/>
      <c r="D646" s="59"/>
    </row>
    <row r="647" spans="3:4">
      <c r="C647" s="35"/>
      <c r="D647" s="59"/>
    </row>
    <row r="648" spans="3:4">
      <c r="C648" s="35"/>
      <c r="D648" s="59"/>
    </row>
    <row r="649" spans="3:4">
      <c r="C649" s="35"/>
      <c r="D649" s="59"/>
    </row>
    <row r="650" spans="3:4">
      <c r="C650" s="35"/>
      <c r="D650" s="59"/>
    </row>
    <row r="651" spans="3:4">
      <c r="C651" s="35"/>
      <c r="D651" s="59"/>
    </row>
    <row r="652" spans="3:4">
      <c r="C652" s="35"/>
      <c r="D652" s="59"/>
    </row>
    <row r="653" spans="3:4">
      <c r="C653" s="35"/>
      <c r="D653" s="59"/>
    </row>
    <row r="654" spans="3:4">
      <c r="C654" s="35"/>
      <c r="D654" s="59"/>
    </row>
    <row r="655" spans="3:4">
      <c r="C655" s="35"/>
      <c r="D655" s="59"/>
    </row>
    <row r="656" spans="3:4">
      <c r="C656" s="35"/>
      <c r="D656" s="59"/>
    </row>
    <row r="657" spans="3:4">
      <c r="C657" s="35"/>
      <c r="D657" s="59"/>
    </row>
    <row r="658" spans="3:4">
      <c r="C658" s="35"/>
      <c r="D658" s="59"/>
    </row>
    <row r="659" spans="3:4">
      <c r="C659" s="35"/>
      <c r="D659" s="59"/>
    </row>
    <row r="660" spans="3:4">
      <c r="C660" s="35"/>
      <c r="D660" s="59"/>
    </row>
    <row r="661" spans="3:4">
      <c r="C661" s="35"/>
      <c r="D661" s="59"/>
    </row>
    <row r="662" spans="3:4">
      <c r="C662" s="35"/>
      <c r="D662" s="59"/>
    </row>
    <row r="663" spans="3:4">
      <c r="C663" s="35"/>
      <c r="D663" s="59"/>
    </row>
    <row r="664" spans="3:4">
      <c r="C664" s="35"/>
      <c r="D664" s="59"/>
    </row>
    <row r="665" spans="3:4">
      <c r="C665" s="35"/>
      <c r="D665" s="59"/>
    </row>
    <row r="666" spans="3:4">
      <c r="C666" s="35"/>
      <c r="D666" s="59"/>
    </row>
    <row r="667" spans="3:4">
      <c r="C667" s="35"/>
      <c r="D667" s="59"/>
    </row>
    <row r="668" spans="3:4">
      <c r="C668" s="35"/>
      <c r="D668" s="59"/>
    </row>
    <row r="669" spans="3:4">
      <c r="C669" s="35"/>
      <c r="D669" s="59"/>
    </row>
    <row r="670" spans="3:4">
      <c r="C670" s="35"/>
      <c r="D670" s="59"/>
    </row>
    <row r="671" spans="3:4">
      <c r="C671" s="35"/>
      <c r="D671" s="59"/>
    </row>
    <row r="672" spans="3:4">
      <c r="C672" s="35"/>
      <c r="D672" s="59"/>
    </row>
    <row r="673" spans="3:4">
      <c r="C673" s="35"/>
      <c r="D673" s="59"/>
    </row>
    <row r="674" spans="3:4">
      <c r="C674" s="35"/>
      <c r="D674" s="59"/>
    </row>
    <row r="675" spans="3:4">
      <c r="C675" s="35"/>
      <c r="D675" s="59"/>
    </row>
    <row r="676" spans="3:4">
      <c r="C676" s="35"/>
      <c r="D676" s="59"/>
    </row>
    <row r="677" spans="3:4">
      <c r="C677" s="35"/>
      <c r="D677" s="59"/>
    </row>
    <row r="678" spans="3:4">
      <c r="C678" s="35"/>
      <c r="D678" s="59"/>
    </row>
    <row r="679" spans="3:4">
      <c r="C679" s="35"/>
      <c r="D679" s="59"/>
    </row>
    <row r="680" spans="3:4">
      <c r="C680" s="35"/>
      <c r="D680" s="59"/>
    </row>
    <row r="681" spans="3:4">
      <c r="C681" s="35"/>
      <c r="D681" s="59"/>
    </row>
    <row r="682" spans="3:4">
      <c r="C682" s="35"/>
      <c r="D682" s="59"/>
    </row>
    <row r="683" spans="3:4">
      <c r="C683" s="35"/>
      <c r="D683" s="59"/>
    </row>
    <row r="684" spans="3:4">
      <c r="C684" s="35"/>
      <c r="D684" s="59"/>
    </row>
    <row r="685" spans="3:4">
      <c r="C685" s="35"/>
      <c r="D685" s="59"/>
    </row>
    <row r="686" spans="3:4">
      <c r="C686" s="35"/>
      <c r="D686" s="59"/>
    </row>
    <row r="687" spans="3:4">
      <c r="C687" s="35"/>
      <c r="D687" s="59"/>
    </row>
    <row r="688" spans="3:4">
      <c r="C688" s="35"/>
      <c r="D688" s="59"/>
    </row>
    <row r="689" spans="3:4">
      <c r="C689" s="35"/>
      <c r="D689" s="59"/>
    </row>
    <row r="690" spans="3:4">
      <c r="C690" s="35"/>
      <c r="D690" s="59"/>
    </row>
    <row r="691" spans="3:4">
      <c r="C691" s="35"/>
      <c r="D691" s="59"/>
    </row>
    <row r="692" spans="3:4">
      <c r="C692" s="35"/>
      <c r="D692" s="59"/>
    </row>
    <row r="693" spans="3:4">
      <c r="C693" s="35"/>
      <c r="D693" s="59"/>
    </row>
    <row r="694" spans="3:4">
      <c r="C694" s="35"/>
      <c r="D694" s="59"/>
    </row>
    <row r="695" spans="3:4">
      <c r="C695" s="35"/>
      <c r="D695" s="59"/>
    </row>
    <row r="696" spans="3:4">
      <c r="C696" s="35"/>
      <c r="D696" s="59"/>
    </row>
    <row r="697" spans="3:4">
      <c r="C697" s="35"/>
      <c r="D697" s="59"/>
    </row>
    <row r="698" spans="3:4">
      <c r="C698" s="35"/>
      <c r="D698" s="59"/>
    </row>
    <row r="699" spans="3:4">
      <c r="C699" s="35"/>
      <c r="D699" s="59"/>
    </row>
    <row r="700" spans="3:4">
      <c r="C700" s="35"/>
      <c r="D700" s="59"/>
    </row>
    <row r="701" spans="3:4">
      <c r="C701" s="35"/>
      <c r="D701" s="59"/>
    </row>
    <row r="702" spans="3:4">
      <c r="C702" s="35"/>
      <c r="D702" s="59"/>
    </row>
    <row r="703" spans="3:4">
      <c r="C703" s="35"/>
      <c r="D703" s="59"/>
    </row>
    <row r="704" spans="3:4">
      <c r="C704" s="35"/>
      <c r="D704" s="59"/>
    </row>
    <row r="705" spans="3:4">
      <c r="C705" s="35"/>
      <c r="D705" s="59"/>
    </row>
    <row r="706" spans="3:4">
      <c r="C706" s="35"/>
      <c r="D706" s="59"/>
    </row>
    <row r="707" spans="3:4">
      <c r="C707" s="35"/>
      <c r="D707" s="59"/>
    </row>
    <row r="708" spans="3:4">
      <c r="C708" s="35"/>
      <c r="D708" s="59"/>
    </row>
    <row r="709" spans="3:4">
      <c r="C709" s="35"/>
      <c r="D709" s="59"/>
    </row>
    <row r="710" spans="3:4">
      <c r="C710" s="35"/>
      <c r="D710" s="59"/>
    </row>
    <row r="711" spans="3:4">
      <c r="C711" s="35"/>
      <c r="D711" s="59"/>
    </row>
    <row r="712" spans="3:4">
      <c r="C712" s="35"/>
      <c r="D712" s="59"/>
    </row>
    <row r="713" spans="3:4">
      <c r="C713" s="35"/>
      <c r="D713" s="59"/>
    </row>
    <row r="714" spans="3:4">
      <c r="C714" s="35"/>
      <c r="D714" s="59"/>
    </row>
    <row r="715" spans="3:4">
      <c r="C715" s="35"/>
      <c r="D715" s="59"/>
    </row>
    <row r="716" spans="3:4">
      <c r="C716" s="35"/>
      <c r="D716" s="59"/>
    </row>
    <row r="717" spans="3:4">
      <c r="C717" s="35"/>
      <c r="D717" s="59"/>
    </row>
    <row r="718" spans="3:4">
      <c r="C718" s="35"/>
      <c r="D718" s="59"/>
    </row>
    <row r="719" spans="3:4">
      <c r="C719" s="35"/>
      <c r="D719" s="59"/>
    </row>
    <row r="720" spans="3:4">
      <c r="C720" s="35"/>
      <c r="D720" s="59"/>
    </row>
    <row r="721" spans="3:4">
      <c r="C721" s="35"/>
      <c r="D721" s="59"/>
    </row>
    <row r="722" spans="3:4">
      <c r="C722" s="35"/>
      <c r="D722" s="59"/>
    </row>
    <row r="723" spans="3:4">
      <c r="C723" s="35"/>
      <c r="D723" s="59"/>
    </row>
    <row r="724" spans="3:4">
      <c r="C724" s="35"/>
      <c r="D724" s="59"/>
    </row>
    <row r="725" spans="3:4">
      <c r="C725" s="35"/>
      <c r="D725" s="59"/>
    </row>
    <row r="726" spans="3:4">
      <c r="C726" s="35"/>
      <c r="D726" s="59"/>
    </row>
    <row r="727" spans="3:4">
      <c r="C727" s="35"/>
      <c r="D727" s="59"/>
    </row>
    <row r="728" spans="3:4">
      <c r="C728" s="35"/>
      <c r="D728" s="59"/>
    </row>
    <row r="729" spans="3:4">
      <c r="C729" s="35"/>
      <c r="D729" s="59"/>
    </row>
    <row r="730" spans="3:4">
      <c r="C730" s="35"/>
      <c r="D730" s="59"/>
    </row>
    <row r="731" spans="3:4">
      <c r="C731" s="35"/>
      <c r="D731" s="59"/>
    </row>
    <row r="732" spans="3:4">
      <c r="C732" s="35"/>
      <c r="D732" s="59"/>
    </row>
    <row r="733" spans="3:4">
      <c r="C733" s="35"/>
      <c r="D733" s="59"/>
    </row>
    <row r="734" spans="3:4">
      <c r="C734" s="35"/>
      <c r="D734" s="59"/>
    </row>
    <row r="735" spans="3:4">
      <c r="C735" s="35"/>
      <c r="D735" s="59"/>
    </row>
    <row r="736" spans="3:4">
      <c r="C736" s="35"/>
      <c r="D736" s="59"/>
    </row>
    <row r="737" spans="3:4">
      <c r="C737" s="35"/>
      <c r="D737" s="59"/>
    </row>
    <row r="738" spans="3:4">
      <c r="C738" s="35"/>
      <c r="D738" s="59"/>
    </row>
    <row r="739" spans="3:4">
      <c r="C739" s="35"/>
      <c r="D739" s="59"/>
    </row>
    <row r="740" spans="3:4">
      <c r="C740" s="35"/>
      <c r="D740" s="59"/>
    </row>
    <row r="741" spans="3:4">
      <c r="C741" s="35"/>
      <c r="D741" s="59"/>
    </row>
    <row r="742" spans="3:4">
      <c r="C742" s="35"/>
      <c r="D742" s="59"/>
    </row>
    <row r="743" spans="3:4">
      <c r="C743" s="35"/>
      <c r="D743" s="59"/>
    </row>
    <row r="744" spans="3:4">
      <c r="C744" s="35"/>
      <c r="D744" s="59"/>
    </row>
    <row r="745" spans="3:4">
      <c r="C745" s="35"/>
      <c r="D745" s="59"/>
    </row>
    <row r="746" spans="3:4">
      <c r="C746" s="35"/>
      <c r="D746" s="59"/>
    </row>
    <row r="747" spans="3:4">
      <c r="C747" s="35"/>
      <c r="D747" s="59"/>
    </row>
    <row r="748" spans="3:4">
      <c r="C748" s="35"/>
      <c r="D748" s="59"/>
    </row>
    <row r="749" spans="3:4">
      <c r="C749" s="35"/>
      <c r="D749" s="59"/>
    </row>
    <row r="750" spans="3:4">
      <c r="C750" s="35"/>
      <c r="D750" s="59"/>
    </row>
    <row r="751" spans="3:4">
      <c r="C751" s="35"/>
      <c r="D751" s="59"/>
    </row>
    <row r="752" spans="3:4">
      <c r="C752" s="35"/>
      <c r="D752" s="59"/>
    </row>
    <row r="753" spans="3:4">
      <c r="C753" s="35"/>
      <c r="D753" s="59"/>
    </row>
    <row r="754" spans="3:4">
      <c r="C754" s="35"/>
      <c r="D754" s="59"/>
    </row>
    <row r="755" spans="3:4">
      <c r="C755" s="35"/>
      <c r="D755" s="59"/>
    </row>
    <row r="756" spans="3:4">
      <c r="C756" s="35"/>
      <c r="D756" s="59"/>
    </row>
    <row r="757" spans="3:4">
      <c r="C757" s="35"/>
      <c r="D757" s="59"/>
    </row>
    <row r="758" spans="3:4">
      <c r="C758" s="35"/>
      <c r="D758" s="59"/>
    </row>
    <row r="759" spans="3:4">
      <c r="C759" s="35"/>
      <c r="D759" s="59"/>
    </row>
    <row r="760" spans="3:4">
      <c r="C760" s="35"/>
      <c r="D760" s="59"/>
    </row>
    <row r="761" spans="3:4">
      <c r="C761" s="35"/>
      <c r="D761" s="59"/>
    </row>
    <row r="762" spans="3:4">
      <c r="C762" s="35"/>
      <c r="D762" s="59"/>
    </row>
    <row r="763" spans="3:4">
      <c r="C763" s="35"/>
      <c r="D763" s="59"/>
    </row>
    <row r="764" spans="3:4">
      <c r="C764" s="35"/>
      <c r="D764" s="59"/>
    </row>
    <row r="765" spans="3:4">
      <c r="C765" s="35"/>
      <c r="D765" s="59"/>
    </row>
    <row r="766" spans="3:4">
      <c r="C766" s="35"/>
      <c r="D766" s="59"/>
    </row>
    <row r="767" spans="3:4">
      <c r="C767" s="35"/>
      <c r="D767" s="59"/>
    </row>
    <row r="768" spans="3:4">
      <c r="C768" s="35"/>
      <c r="D768" s="59"/>
    </row>
    <row r="769" spans="3:4">
      <c r="C769" s="35"/>
      <c r="D769" s="59"/>
    </row>
    <row r="770" spans="3:4">
      <c r="C770" s="35"/>
      <c r="D770" s="59"/>
    </row>
    <row r="771" spans="3:4">
      <c r="C771" s="35"/>
      <c r="D771" s="59"/>
    </row>
    <row r="772" spans="3:4">
      <c r="C772" s="35"/>
      <c r="D772" s="59"/>
    </row>
    <row r="773" spans="3:4">
      <c r="C773" s="35"/>
      <c r="D773" s="59"/>
    </row>
    <row r="774" spans="3:4">
      <c r="C774" s="35"/>
      <c r="D774" s="59"/>
    </row>
    <row r="775" spans="3:4">
      <c r="C775" s="35"/>
      <c r="D775" s="59"/>
    </row>
    <row r="776" spans="3:4">
      <c r="C776" s="35"/>
      <c r="D776" s="59"/>
    </row>
    <row r="777" spans="3:4">
      <c r="C777" s="35"/>
      <c r="D777" s="59"/>
    </row>
    <row r="778" spans="3:4">
      <c r="C778" s="35"/>
      <c r="D778" s="59"/>
    </row>
    <row r="779" spans="3:4">
      <c r="C779" s="35"/>
      <c r="D779" s="59"/>
    </row>
    <row r="780" spans="3:4">
      <c r="C780" s="35"/>
      <c r="D780" s="59"/>
    </row>
    <row r="781" spans="3:4">
      <c r="C781" s="35"/>
      <c r="D781" s="59"/>
    </row>
    <row r="782" spans="3:4">
      <c r="C782" s="35"/>
      <c r="D782" s="59"/>
    </row>
    <row r="783" spans="3:4">
      <c r="C783" s="35"/>
      <c r="D783" s="59"/>
    </row>
    <row r="784" spans="3:4">
      <c r="C784" s="35"/>
      <c r="D784" s="59"/>
    </row>
    <row r="785" spans="3:4">
      <c r="C785" s="35"/>
      <c r="D785" s="59"/>
    </row>
    <row r="786" spans="3:4">
      <c r="C786" s="35"/>
      <c r="D786" s="59"/>
    </row>
    <row r="787" spans="3:4">
      <c r="C787" s="35"/>
      <c r="D787" s="59"/>
    </row>
    <row r="788" spans="3:4">
      <c r="C788" s="35"/>
      <c r="D788" s="59"/>
    </row>
    <row r="789" spans="3:4">
      <c r="C789" s="35"/>
      <c r="D789" s="59"/>
    </row>
    <row r="790" spans="3:4">
      <c r="C790" s="35"/>
      <c r="D790" s="59"/>
    </row>
    <row r="791" spans="3:4">
      <c r="C791" s="35"/>
      <c r="D791" s="59"/>
    </row>
    <row r="792" spans="3:4">
      <c r="C792" s="35"/>
      <c r="D792" s="59"/>
    </row>
    <row r="793" spans="3:4">
      <c r="C793" s="35"/>
      <c r="D793" s="59"/>
    </row>
    <row r="794" spans="3:4">
      <c r="C794" s="35"/>
      <c r="D794" s="59"/>
    </row>
    <row r="795" spans="3:4">
      <c r="C795" s="35"/>
      <c r="D795" s="59"/>
    </row>
    <row r="796" spans="3:4">
      <c r="C796" s="35"/>
      <c r="D796" s="59"/>
    </row>
    <row r="797" spans="3:4">
      <c r="C797" s="35"/>
      <c r="D797" s="59"/>
    </row>
    <row r="798" spans="3:4">
      <c r="C798" s="35"/>
      <c r="D798" s="59"/>
    </row>
    <row r="799" spans="3:4">
      <c r="C799" s="35"/>
      <c r="D799" s="59"/>
    </row>
    <row r="800" spans="3:4">
      <c r="C800" s="35"/>
      <c r="D800" s="59"/>
    </row>
    <row r="801" spans="3:4">
      <c r="C801" s="35"/>
      <c r="D801" s="59"/>
    </row>
    <row r="802" spans="3:4">
      <c r="C802" s="35"/>
      <c r="D802" s="59"/>
    </row>
    <row r="803" spans="3:4">
      <c r="C803" s="35"/>
      <c r="D803" s="59"/>
    </row>
    <row r="804" spans="3:4">
      <c r="C804" s="35"/>
      <c r="D804" s="59"/>
    </row>
    <row r="805" spans="3:4">
      <c r="D805" s="59"/>
    </row>
    <row r="806" spans="3:4">
      <c r="D806" s="59"/>
    </row>
    <row r="807" spans="3:4">
      <c r="D807" s="59"/>
    </row>
    <row r="808" spans="3:4">
      <c r="D808" s="59"/>
    </row>
    <row r="809" spans="3:4">
      <c r="D809" s="59"/>
    </row>
    <row r="810" spans="3:4">
      <c r="D810" s="59"/>
    </row>
    <row r="811" spans="3:4">
      <c r="D811" s="59"/>
    </row>
    <row r="812" spans="3:4">
      <c r="D812" s="59"/>
    </row>
    <row r="813" spans="3:4">
      <c r="D813" s="59"/>
    </row>
    <row r="814" spans="3:4">
      <c r="D814" s="59"/>
    </row>
    <row r="815" spans="3:4">
      <c r="D815" s="59"/>
    </row>
    <row r="816" spans="3:4">
      <c r="D816" s="59"/>
    </row>
    <row r="817" spans="4:4">
      <c r="D817" s="59"/>
    </row>
    <row r="818" spans="4:4">
      <c r="D818" s="59"/>
    </row>
    <row r="819" spans="4:4">
      <c r="D819" s="59"/>
    </row>
    <row r="820" spans="4:4">
      <c r="D820" s="59"/>
    </row>
    <row r="821" spans="4:4">
      <c r="D821" s="59"/>
    </row>
    <row r="822" spans="4:4">
      <c r="D822" s="59"/>
    </row>
    <row r="823" spans="4:4">
      <c r="D823" s="59"/>
    </row>
    <row r="824" spans="4:4">
      <c r="D824" s="59"/>
    </row>
    <row r="825" spans="4:4">
      <c r="D825" s="59"/>
    </row>
    <row r="826" spans="4:4">
      <c r="D826" s="59"/>
    </row>
    <row r="827" spans="4:4">
      <c r="D827" s="59"/>
    </row>
    <row r="828" spans="4:4">
      <c r="D828" s="59"/>
    </row>
    <row r="829" spans="4:4">
      <c r="D829" s="59"/>
    </row>
    <row r="830" spans="4:4">
      <c r="D830" s="59"/>
    </row>
    <row r="831" spans="4:4">
      <c r="D831" s="59"/>
    </row>
    <row r="832" spans="4:4">
      <c r="D832" s="59"/>
    </row>
    <row r="833" spans="4:4">
      <c r="D833" s="59"/>
    </row>
    <row r="834" spans="4:4">
      <c r="D834" s="59"/>
    </row>
    <row r="835" spans="4:4">
      <c r="D835" s="59"/>
    </row>
    <row r="836" spans="4:4">
      <c r="D836" s="59"/>
    </row>
    <row r="837" spans="4:4">
      <c r="D837" s="59"/>
    </row>
    <row r="838" spans="4:4">
      <c r="D838" s="59"/>
    </row>
    <row r="839" spans="4:4">
      <c r="D839" s="59"/>
    </row>
    <row r="840" spans="4:4">
      <c r="D840" s="59"/>
    </row>
    <row r="841" spans="4:4">
      <c r="D841" s="59"/>
    </row>
    <row r="842" spans="4:4">
      <c r="D842" s="59"/>
    </row>
    <row r="843" spans="4:4">
      <c r="D843" s="59"/>
    </row>
    <row r="844" spans="4:4">
      <c r="D844" s="59"/>
    </row>
    <row r="845" spans="4:4">
      <c r="D845" s="59"/>
    </row>
    <row r="846" spans="4:4">
      <c r="D846" s="59"/>
    </row>
    <row r="847" spans="4:4">
      <c r="D847" s="59"/>
    </row>
    <row r="848" spans="4:4">
      <c r="D848" s="59"/>
    </row>
    <row r="849" spans="4:4">
      <c r="D849" s="59"/>
    </row>
    <row r="850" spans="4:4">
      <c r="D850" s="59"/>
    </row>
    <row r="851" spans="4:4">
      <c r="D851" s="59"/>
    </row>
    <row r="852" spans="4:4">
      <c r="D852" s="59"/>
    </row>
    <row r="853" spans="4:4">
      <c r="D853" s="59"/>
    </row>
    <row r="854" spans="4:4">
      <c r="D854" s="59"/>
    </row>
    <row r="855" spans="4:4">
      <c r="D855" s="59"/>
    </row>
    <row r="856" spans="4:4">
      <c r="D856" s="59"/>
    </row>
    <row r="857" spans="4:4">
      <c r="D857" s="59"/>
    </row>
    <row r="858" spans="4:4">
      <c r="D858" s="59"/>
    </row>
    <row r="859" spans="4:4">
      <c r="D859" s="59"/>
    </row>
    <row r="860" spans="4:4">
      <c r="D860" s="59"/>
    </row>
    <row r="861" spans="4:4">
      <c r="D861" s="59"/>
    </row>
    <row r="862" spans="4:4">
      <c r="D862" s="59"/>
    </row>
    <row r="863" spans="4:4">
      <c r="D863" s="59"/>
    </row>
  </sheetData>
  <mergeCells count="4">
    <mergeCell ref="B40:O40"/>
    <mergeCell ref="B2:O2"/>
    <mergeCell ref="B20:O20"/>
    <mergeCell ref="B60:O60"/>
  </mergeCells>
  <pageMargins left="0.7" right="0.7" top="0.75" bottom="0.75" header="0.3" footer="0.3"/>
  <pageSetup paperSize="9" orientation="landscape" horizontalDpi="360" verticalDpi="360" r:id="rId1"/>
  <drawing r:id="rId2"/>
  <tableParts count="4">
    <tablePart r:id="rId3"/>
    <tablePart r:id="rId4"/>
    <tablePart r:id="rId5"/>
    <tablePart r:id="rId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7B67E2C2-DEC9-4DA0-8EF9-790BE3619D81}">
            <x14:iconSet iconSet="3Stars" reverse="1">
              <x14:cfvo type="percent">
                <xm:f>0</xm:f>
              </x14:cfvo>
              <x14:cfvo type="percent">
                <xm:f>80</xm:f>
              </x14:cfvo>
              <x14:cfvo type="percent">
                <xm:f>95</xm:f>
              </x14:cfvo>
            </x14:iconSet>
          </x14:cfRule>
          <xm:sqref>E23:E33</xm:sqref>
        </x14:conditionalFormatting>
        <x14:conditionalFormatting xmlns:xm="http://schemas.microsoft.com/office/excel/2006/main">
          <x14:cfRule type="iconSet" priority="5" id="{27A0AE1F-9921-4003-A898-FAC27099C10C}">
            <x14:iconSet iconSet="3Stars" reverse="1">
              <x14:cfvo type="percent">
                <xm:f>0</xm:f>
              </x14:cfvo>
              <x14:cfvo type="percent">
                <xm:f>80</xm:f>
              </x14:cfvo>
              <x14:cfvo type="percent">
                <xm:f>95</xm:f>
              </x14:cfvo>
            </x14:iconSet>
          </x14:cfRule>
          <xm:sqref>E5:E18</xm:sqref>
        </x14:conditionalFormatting>
        <x14:conditionalFormatting xmlns:xm="http://schemas.microsoft.com/office/excel/2006/main">
          <x14:cfRule type="iconSet" priority="1" id="{936F9D94-3A39-4A2E-B68A-F5CB7B08BD29}">
            <x14:iconSet iconSet="3Stars" reverse="1">
              <x14:cfvo type="percent">
                <xm:f>0</xm:f>
              </x14:cfvo>
              <x14:cfvo type="percent">
                <xm:f>80</xm:f>
              </x14:cfvo>
              <x14:cfvo type="percent">
                <xm:f>95</xm:f>
              </x14:cfvo>
            </x14:iconSet>
          </x14:cfRule>
          <xm:sqref>E43:E53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Паспорт ребенка</vt:lpstr>
      <vt:lpstr>Общие сведения</vt:lpstr>
      <vt:lpstr>Родительские приоритеты </vt:lpstr>
      <vt:lpstr>Карта рода</vt:lpstr>
      <vt:lpstr>Лист1</vt:lpstr>
      <vt:lpstr>КИОР</vt:lpstr>
      <vt:lpstr>Результат наблюдений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Баландин</dc:creator>
  <cp:lastModifiedBy>Афанасий</cp:lastModifiedBy>
  <cp:lastPrinted>2017-11-21T15:11:52Z</cp:lastPrinted>
  <dcterms:created xsi:type="dcterms:W3CDTF">2017-11-20T14:40:38Z</dcterms:created>
  <dcterms:modified xsi:type="dcterms:W3CDTF">2018-03-15T00:46:53Z</dcterms:modified>
</cp:coreProperties>
</file>